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filterPrivacy="1" defaultThemeVersion="164011"/>
  <bookViews>
    <workbookView xWindow="0" yWindow="300" windowWidth="13575" windowHeight="8415"/>
  </bookViews>
  <sheets>
    <sheet name="Лист1" sheetId="1" r:id="rId1"/>
  </sheets>
  <definedNames>
    <definedName name="_xlnm._FilterDatabase" localSheetId="0" hidden="1">Лист1!$A$1:$P$2</definedName>
    <definedName name="_xlnm.Print_Area" localSheetId="0">Лист1!$A$1:$AD$85</definedName>
  </definedNames>
  <calcPr calcId="162913"/>
</workbook>
</file>

<file path=xl/calcChain.xml><?xml version="1.0" encoding="utf-8"?>
<calcChain xmlns="http://schemas.openxmlformats.org/spreadsheetml/2006/main">
  <c r="AA20" i="1" l="1"/>
  <c r="L6" i="1"/>
  <c r="L7" i="1" l="1"/>
  <c r="L8" i="1"/>
  <c r="L9" i="1"/>
  <c r="W84" i="1" l="1"/>
  <c r="V84" i="1" l="1"/>
  <c r="AA7" i="1" l="1"/>
  <c r="AA16" i="1"/>
  <c r="AA18" i="1"/>
  <c r="AA22" i="1"/>
  <c r="AA25" i="1"/>
  <c r="AA28" i="1"/>
  <c r="AA36" i="1"/>
  <c r="AA46" i="1"/>
  <c r="AA48" i="1"/>
  <c r="AA51" i="1"/>
  <c r="AA60" i="1"/>
  <c r="AA64" i="1"/>
  <c r="AA77" i="1"/>
  <c r="AA6" i="1"/>
  <c r="AC12" i="1" l="1"/>
  <c r="AC17" i="1"/>
  <c r="AC21" i="1"/>
  <c r="AC24" i="1"/>
  <c r="AC31" i="1"/>
  <c r="AC32" i="1"/>
  <c r="AC37" i="1"/>
  <c r="AC39" i="1"/>
  <c r="AC43" i="1"/>
  <c r="AC45" i="1"/>
  <c r="AC50" i="1"/>
  <c r="AC54" i="1"/>
  <c r="AC55" i="1"/>
  <c r="AC56" i="1"/>
  <c r="AC65" i="1"/>
  <c r="AC71" i="1"/>
  <c r="AC75" i="1"/>
  <c r="AC79" i="1"/>
  <c r="AC11" i="1"/>
  <c r="R41" i="1"/>
  <c r="R42" i="1" l="1"/>
  <c r="S84" i="1" l="1"/>
  <c r="T84" i="1"/>
  <c r="Y84" i="1"/>
  <c r="Z84" i="1"/>
  <c r="AB84" i="1"/>
  <c r="AC84" i="1"/>
  <c r="AA54" i="1" l="1"/>
  <c r="AA67" i="1"/>
  <c r="U84" i="1" l="1"/>
  <c r="AA84" i="1"/>
  <c r="X7" i="1"/>
  <c r="X8" i="1"/>
  <c r="X9" i="1"/>
  <c r="X10" i="1"/>
  <c r="X11" i="1"/>
  <c r="X12" i="1"/>
  <c r="X13" i="1"/>
  <c r="X14" i="1"/>
  <c r="X15" i="1"/>
  <c r="X16" i="1"/>
  <c r="X17" i="1"/>
  <c r="X18" i="1"/>
  <c r="X19" i="1"/>
  <c r="X20" i="1"/>
  <c r="X21" i="1"/>
  <c r="X22" i="1"/>
  <c r="X23" i="1"/>
  <c r="X24" i="1"/>
  <c r="X25" i="1"/>
  <c r="X26" i="1"/>
  <c r="X27" i="1"/>
  <c r="X28" i="1"/>
  <c r="X29" i="1"/>
  <c r="X30" i="1"/>
  <c r="X31" i="1"/>
  <c r="X32" i="1"/>
  <c r="X33" i="1"/>
  <c r="X34" i="1"/>
  <c r="X35" i="1"/>
  <c r="X36" i="1"/>
  <c r="X37" i="1"/>
  <c r="X38" i="1"/>
  <c r="X39" i="1"/>
  <c r="X40" i="1"/>
  <c r="X41" i="1"/>
  <c r="X42" i="1"/>
  <c r="X43" i="1"/>
  <c r="X44" i="1"/>
  <c r="X45" i="1"/>
  <c r="X46" i="1"/>
  <c r="X47" i="1"/>
  <c r="X48" i="1"/>
  <c r="X49" i="1"/>
  <c r="X50" i="1"/>
  <c r="X51" i="1"/>
  <c r="X52" i="1"/>
  <c r="X53" i="1"/>
  <c r="X54" i="1"/>
  <c r="X55" i="1"/>
  <c r="X56" i="1"/>
  <c r="X57" i="1"/>
  <c r="X58" i="1"/>
  <c r="X59" i="1"/>
  <c r="X60" i="1"/>
  <c r="X61" i="1"/>
  <c r="X62" i="1"/>
  <c r="X63" i="1"/>
  <c r="X64" i="1"/>
  <c r="X65" i="1"/>
  <c r="X66" i="1"/>
  <c r="X67" i="1"/>
  <c r="X68" i="1"/>
  <c r="X69" i="1"/>
  <c r="X70" i="1"/>
  <c r="X71" i="1"/>
  <c r="X72" i="1"/>
  <c r="X73" i="1"/>
  <c r="X74" i="1"/>
  <c r="X75" i="1"/>
  <c r="X76" i="1"/>
  <c r="X77" i="1"/>
  <c r="X78" i="1"/>
  <c r="X79" i="1"/>
  <c r="X80" i="1"/>
  <c r="X81" i="1"/>
  <c r="X82" i="1"/>
  <c r="X83" i="1"/>
  <c r="X6" i="1"/>
  <c r="R7" i="1"/>
  <c r="R8" i="1"/>
  <c r="R9" i="1"/>
  <c r="R10" i="1"/>
  <c r="R11" i="1"/>
  <c r="R12" i="1"/>
  <c r="R13" i="1"/>
  <c r="R14" i="1"/>
  <c r="R15" i="1"/>
  <c r="R16" i="1"/>
  <c r="R17" i="1"/>
  <c r="R18" i="1"/>
  <c r="R19" i="1"/>
  <c r="R20" i="1"/>
  <c r="R21" i="1"/>
  <c r="R22" i="1"/>
  <c r="R23" i="1"/>
  <c r="R24" i="1"/>
  <c r="R25" i="1"/>
  <c r="R26" i="1"/>
  <c r="R27" i="1"/>
  <c r="R28" i="1"/>
  <c r="R29" i="1"/>
  <c r="R30" i="1"/>
  <c r="R31" i="1"/>
  <c r="R32" i="1"/>
  <c r="R33" i="1"/>
  <c r="R34" i="1"/>
  <c r="R35" i="1"/>
  <c r="R36" i="1"/>
  <c r="R37" i="1"/>
  <c r="R38" i="1"/>
  <c r="R39" i="1"/>
  <c r="R40" i="1"/>
  <c r="R43" i="1"/>
  <c r="R44" i="1"/>
  <c r="R45" i="1"/>
  <c r="R46" i="1"/>
  <c r="R47" i="1"/>
  <c r="R48" i="1"/>
  <c r="R49" i="1"/>
  <c r="R50" i="1"/>
  <c r="R51" i="1"/>
  <c r="R52" i="1"/>
  <c r="R53" i="1"/>
  <c r="R54" i="1"/>
  <c r="R55" i="1"/>
  <c r="R56" i="1"/>
  <c r="R57" i="1"/>
  <c r="R58" i="1"/>
  <c r="R59" i="1"/>
  <c r="R60" i="1"/>
  <c r="R61" i="1"/>
  <c r="R62" i="1"/>
  <c r="R63" i="1"/>
  <c r="R64" i="1"/>
  <c r="R65" i="1"/>
  <c r="R66" i="1"/>
  <c r="R67" i="1"/>
  <c r="R68" i="1"/>
  <c r="R69" i="1"/>
  <c r="R70" i="1"/>
  <c r="R71" i="1"/>
  <c r="R72" i="1"/>
  <c r="R73" i="1"/>
  <c r="R74" i="1"/>
  <c r="R75" i="1"/>
  <c r="R76" i="1"/>
  <c r="R77" i="1"/>
  <c r="R78" i="1"/>
  <c r="R79" i="1"/>
  <c r="R80" i="1"/>
  <c r="R81" i="1"/>
  <c r="R82" i="1"/>
  <c r="R83" i="1"/>
  <c r="R6" i="1"/>
  <c r="L10" i="1"/>
  <c r="L11" i="1"/>
  <c r="L12" i="1"/>
  <c r="L13" i="1"/>
  <c r="L14" i="1"/>
  <c r="L15" i="1"/>
  <c r="L16" i="1"/>
  <c r="L17" i="1"/>
  <c r="L18" i="1"/>
  <c r="L19" i="1"/>
  <c r="L20" i="1"/>
  <c r="L21" i="1"/>
  <c r="L22" i="1"/>
  <c r="L23" i="1"/>
  <c r="L24" i="1"/>
  <c r="L25" i="1"/>
  <c r="L26" i="1"/>
  <c r="L27" i="1"/>
  <c r="L28" i="1"/>
  <c r="L29" i="1"/>
  <c r="L30" i="1"/>
  <c r="L31" i="1"/>
  <c r="L32" i="1"/>
  <c r="L33" i="1"/>
  <c r="L34" i="1"/>
  <c r="L35" i="1"/>
  <c r="L36" i="1"/>
  <c r="L37" i="1"/>
  <c r="L38" i="1"/>
  <c r="L39" i="1"/>
  <c r="L40" i="1"/>
  <c r="L41" i="1"/>
  <c r="L42" i="1"/>
  <c r="L43" i="1"/>
  <c r="L44" i="1"/>
  <c r="L45" i="1"/>
  <c r="L46" i="1"/>
  <c r="L47" i="1"/>
  <c r="L48" i="1"/>
  <c r="L49" i="1"/>
  <c r="L50" i="1"/>
  <c r="L51" i="1"/>
  <c r="L52" i="1"/>
  <c r="L53" i="1"/>
  <c r="L54" i="1"/>
  <c r="L55" i="1"/>
  <c r="L56" i="1"/>
  <c r="L57" i="1"/>
  <c r="L58" i="1"/>
  <c r="L59" i="1"/>
  <c r="L60" i="1"/>
  <c r="L61" i="1"/>
  <c r="L62" i="1"/>
  <c r="L63" i="1"/>
  <c r="L64" i="1"/>
  <c r="L65" i="1"/>
  <c r="L66" i="1"/>
  <c r="L67" i="1"/>
  <c r="L68" i="1"/>
  <c r="L69" i="1"/>
  <c r="L70" i="1"/>
  <c r="L71" i="1"/>
  <c r="L72" i="1"/>
  <c r="L73" i="1"/>
  <c r="L74" i="1"/>
  <c r="L75" i="1"/>
  <c r="L76" i="1"/>
  <c r="L77" i="1"/>
  <c r="L78" i="1"/>
  <c r="L79" i="1"/>
  <c r="L80" i="1"/>
  <c r="L81" i="1"/>
  <c r="L82" i="1"/>
  <c r="L83" i="1"/>
  <c r="X84" i="1" l="1"/>
  <c r="R84" i="1"/>
  <c r="Q84" i="1"/>
  <c r="P84" i="1"/>
  <c r="O84" i="1"/>
  <c r="N84" i="1"/>
  <c r="M84" i="1"/>
  <c r="L84" i="1"/>
  <c r="H84" i="1"/>
</calcChain>
</file>

<file path=xl/sharedStrings.xml><?xml version="1.0" encoding="utf-8"?>
<sst xmlns="http://schemas.openxmlformats.org/spreadsheetml/2006/main" count="363" uniqueCount="158">
  <si>
    <t>Приложение № 7                                                        к региональной программе «Модернизация первичного звена здравоохранения в Забайкальском крае»</t>
  </si>
  <si>
    <t xml:space="preserve">ГАУЗ "Агинская ОБ" </t>
  </si>
  <si>
    <t xml:space="preserve"> Поликлиническое отделение</t>
  </si>
  <si>
    <t>пгт. Агинское, Больничный городок, д. 1, стр. 21</t>
  </si>
  <si>
    <t>Комплексный ремонт</t>
  </si>
  <si>
    <t>ГУЗ "Акшинская ЦРБ"</t>
  </si>
  <si>
    <t>ЦРБ</t>
  </si>
  <si>
    <t xml:space="preserve"> с. Акша, ул.  Ленина 1</t>
  </si>
  <si>
    <t>ГУЗ "Александрово-Заводская ЦРБ"</t>
  </si>
  <si>
    <t xml:space="preserve">Поликлиника </t>
  </si>
  <si>
    <t>с.Александровский Завод, ул.Журавлева, д 26</t>
  </si>
  <si>
    <t xml:space="preserve">ГУЗ "Балейская ЦРБ" </t>
  </si>
  <si>
    <t>г. Балей, ул.  Больничная 41, лит П</t>
  </si>
  <si>
    <t xml:space="preserve">ГУЗ "Борзинская ЦРБ" </t>
  </si>
  <si>
    <t>Поликлиника</t>
  </si>
  <si>
    <t>г.Борзя,ул. Ленина 5А</t>
  </si>
  <si>
    <t>ГУЗ "Газимуро-Заводская ЦРБ"</t>
  </si>
  <si>
    <t>ВА</t>
  </si>
  <si>
    <t>нп. Рудник Солонечный, ул. Мира, д. 32а</t>
  </si>
  <si>
    <t>ГУЗ "Дульдургинская ЦРБ"</t>
  </si>
  <si>
    <t>с.Дульдурга, ул.50 лет Октября,68</t>
  </si>
  <si>
    <t xml:space="preserve"> ВА </t>
  </si>
  <si>
    <t xml:space="preserve"> с.Чиндалей, ул.Балданжабона,9</t>
  </si>
  <si>
    <t xml:space="preserve"> ФАП</t>
  </si>
  <si>
    <t xml:space="preserve"> с.Бальзино, ул.Школьная,1</t>
  </si>
  <si>
    <t>ГУЗ "Забайкальская ЦРБ"</t>
  </si>
  <si>
    <t xml:space="preserve">ФАП </t>
  </si>
  <si>
    <t xml:space="preserve"> с. Билитуй, ул. Дос, 54, пом 1</t>
  </si>
  <si>
    <t>ГУЗ "Калганская ЦРБ"</t>
  </si>
  <si>
    <t>с.Калга, ул.Больничная, 3</t>
  </si>
  <si>
    <t xml:space="preserve">ГУЗ Карымская ЦРБ </t>
  </si>
  <si>
    <t xml:space="preserve">поликлиника </t>
  </si>
  <si>
    <t xml:space="preserve"> пгт.Карымское ул.Ленинградская,44 </t>
  </si>
  <si>
    <t xml:space="preserve"> УБ </t>
  </si>
  <si>
    <t xml:space="preserve"> с.Урульга ул.Озерная, 1</t>
  </si>
  <si>
    <t xml:space="preserve">ГУЗ "Красночикойская ЦРБ" </t>
  </si>
  <si>
    <t xml:space="preserve"> с.Красный Чикой ул. Первомайская 132</t>
  </si>
  <si>
    <t>с. Красный Чикой, ул. Коммунальная, 16</t>
  </si>
  <si>
    <t>ФАП</t>
  </si>
  <si>
    <t>с. Верхний Шергольджин ул. Новая  4</t>
  </si>
  <si>
    <t xml:space="preserve">ГУЗ Кыринская ЦРБ </t>
  </si>
  <si>
    <t xml:space="preserve"> с. Кыра, ул. Советская 2</t>
  </si>
  <si>
    <t>Поликлиника  2</t>
  </si>
  <si>
    <t>УБ</t>
  </si>
  <si>
    <t xml:space="preserve"> с.  Мангут,  ул Колхозная 72-а</t>
  </si>
  <si>
    <t>с. Верхний-Ульхун, ул. Ленина, 49</t>
  </si>
  <si>
    <t xml:space="preserve">ГУЗ "Могойтуйская ЦРБ"  </t>
  </si>
  <si>
    <t xml:space="preserve"> Поликлиника  </t>
  </si>
  <si>
    <t xml:space="preserve">  п. Могойтуй, ул.Зугалайская, 16б, корп 2</t>
  </si>
  <si>
    <t>Поликлиника пристройка</t>
  </si>
  <si>
    <t>п. Могойтуй, ул.Зугалайская, 16б, корпус 12</t>
  </si>
  <si>
    <t xml:space="preserve">  ВА </t>
  </si>
  <si>
    <t xml:space="preserve"> с. Ортуй, ул. Шагдарова, 19</t>
  </si>
  <si>
    <t>с. Хара-Шибирь, ул.Байкальская, 13</t>
  </si>
  <si>
    <t xml:space="preserve">ГУЗ  "Нерчинская ЦРБ" </t>
  </si>
  <si>
    <t xml:space="preserve"> г. Нерчинск, ул. Шилова,12</t>
  </si>
  <si>
    <t>с. Калинино ул. Новая,3</t>
  </si>
  <si>
    <t xml:space="preserve">ГУЗ "Нерчинско-Заводская ЦРБ" </t>
  </si>
  <si>
    <t xml:space="preserve">с. Нерчинский-Завод, ул. Булгаковой, 4а </t>
  </si>
  <si>
    <t xml:space="preserve"> с. 1Булдуруй, ул. Солнечная,1</t>
  </si>
  <si>
    <t xml:space="preserve"> ГУЗ " Оловяннинская ЦРБ"  </t>
  </si>
  <si>
    <t>пгт. Ясногорск, пер.
Больничный, 7</t>
  </si>
  <si>
    <t xml:space="preserve"> ГУЗ "Петровск-Забайкальская ЦРБ"  </t>
  </si>
  <si>
    <t>г. Петровск-Забайкальский,ул.Скальная,14</t>
  </si>
  <si>
    <t>г. Петровск-Забайкальск, ул Карла-Маркса 20</t>
  </si>
  <si>
    <t>п. Новопавловка,ул.Декабристов,2 а</t>
  </si>
  <si>
    <t>с. Тарбагатай, ул.Кооперативная,3</t>
  </si>
  <si>
    <t>с. Малета, ул. Пионерская, 1</t>
  </si>
  <si>
    <t>ГУЗ "Приаргунская ЦРБ"</t>
  </si>
  <si>
    <t xml:space="preserve"> Поликлиника</t>
  </si>
  <si>
    <t xml:space="preserve"> пгт. Приаргунск, ул. Комсомольская, 2а </t>
  </si>
  <si>
    <t xml:space="preserve"> с. Дурой, ул. Баженова 34а</t>
  </si>
  <si>
    <t xml:space="preserve"> с. Староцурухайтуй, пер.Саманный 3</t>
  </si>
  <si>
    <t xml:space="preserve">ГУЗ  "Сретенская  ЦРБ" </t>
  </si>
  <si>
    <t>пгт. Кокуй, ул.Кирова 39А</t>
  </si>
  <si>
    <t>Поликлиническое отделение</t>
  </si>
  <si>
    <t xml:space="preserve"> г. Сретенск, ул.Кочеткова,2</t>
  </si>
  <si>
    <t xml:space="preserve">с. Дунаево, ул.Привокзальнаяа,6 </t>
  </si>
  <si>
    <t>ГУЗ "Тунгокочинская ЦРБ"</t>
  </si>
  <si>
    <t>поликлиника</t>
  </si>
  <si>
    <t>с. Верх-Усугли, ул. Строителей 20а</t>
  </si>
  <si>
    <t>поликлиника  (пристройка)</t>
  </si>
  <si>
    <t xml:space="preserve">ГУЗ "Улетовская ЦРБ" </t>
  </si>
  <si>
    <t xml:space="preserve"> с. Улеты ул. Горького д.74</t>
  </si>
  <si>
    <t xml:space="preserve"> с. Танга, ул Советская 2а</t>
  </si>
  <si>
    <t xml:space="preserve"> Поликлиника </t>
  </si>
  <si>
    <t xml:space="preserve"> п.Горный, ул. Дружбы
200</t>
  </si>
  <si>
    <t>ГУЗ "Чернышевская ЦРБ"</t>
  </si>
  <si>
    <t xml:space="preserve"> пгт. Жирекен, 6</t>
  </si>
  <si>
    <t>с. Гаур, ул. Центральная, 40</t>
  </si>
  <si>
    <t>ГУЗ "Читинская ЦРБ"</t>
  </si>
  <si>
    <t xml:space="preserve"> г. Чита, ул. Ленинградская, 57 </t>
  </si>
  <si>
    <t xml:space="preserve"> п. Атамановка, ул. Матюгина,129Б               </t>
  </si>
  <si>
    <t xml:space="preserve"> Домна, ул. Больничная, 4</t>
  </si>
  <si>
    <t xml:space="preserve"> с. Сивяково, ул. 40 лет Победы, 1, пом. 1</t>
  </si>
  <si>
    <t xml:space="preserve"> с. Маккавеево, ул. Бутина, 53, стр.1</t>
  </si>
  <si>
    <t>с. Новотроицк, ул. Шоссейная, 2</t>
  </si>
  <si>
    <t>ГУЗ "Шелопугинская ЦРБ"</t>
  </si>
  <si>
    <t>с.Шелопугино. ул. Верхняя, 28а</t>
  </si>
  <si>
    <t xml:space="preserve">ГАУЗ "Шилкинская ЦРБ", </t>
  </si>
  <si>
    <t xml:space="preserve">  г. Шилка, ул. Толстого, 100, стр 8</t>
  </si>
  <si>
    <t>пгт. Холбон, ул. Больничная, 1а</t>
  </si>
  <si>
    <t xml:space="preserve"> с. Размахнино, ул. Новая, 15</t>
  </si>
  <si>
    <t xml:space="preserve"> с.Галкино, ул. Центральная, 32</t>
  </si>
  <si>
    <t>с. Мирсаново, ул. Кирова, 112б</t>
  </si>
  <si>
    <t xml:space="preserve"> с. Усть-Теленгуй, ул. Школьная, 11</t>
  </si>
  <si>
    <t>ГАУЗ "Краевая больница №4"</t>
  </si>
  <si>
    <t>г. Краснокаменск, ул. Больничная 5</t>
  </si>
  <si>
    <t xml:space="preserve"> п. Целинный ул.Железнодорожная,18</t>
  </si>
  <si>
    <t>ГУЗ  "Городская клиническая больница №2"</t>
  </si>
  <si>
    <t>г. Чита, ул. Звездная, д.13, пом 1</t>
  </si>
  <si>
    <t>ГУЗ "Детский клинический медицинский центр г. Читы"</t>
  </si>
  <si>
    <t>Поликлиническое подразделение 1</t>
  </si>
  <si>
    <t xml:space="preserve"> г. Чита,  ул. Энтузиастов, 94, пом. 1</t>
  </si>
  <si>
    <t>Поликлиническое подразделение 2</t>
  </si>
  <si>
    <t xml:space="preserve"> г. Чита, ул. Крупской, 9а</t>
  </si>
  <si>
    <t>г. Чита, ул. Пригородная, 1б, пом. 1/1</t>
  </si>
  <si>
    <t>Поликлиническое подразделение 3</t>
  </si>
  <si>
    <t xml:space="preserve"> г. Чита, ул. Полины Осипенко, 35</t>
  </si>
  <si>
    <t xml:space="preserve"> г. Чита, ул. Ленинградская, 58, пом. 2</t>
  </si>
  <si>
    <t>Поликлиническое подразделение 4</t>
  </si>
  <si>
    <t xml:space="preserve"> г. Чита, ул. Бабушкина, 23</t>
  </si>
  <si>
    <t>г. Чита, ул. Юности, д. 3, пом. 4</t>
  </si>
  <si>
    <t>ГАУЗ "Клинический медицинский центр г.Читы"</t>
  </si>
  <si>
    <t>г. Чита, ул. Богомягкова 123</t>
  </si>
  <si>
    <t>г. Чита, ул. Чкалова 142</t>
  </si>
  <si>
    <t>г. Чита, пер. Парковый 11</t>
  </si>
  <si>
    <t>г. Чита, ул. Лазо 36</t>
  </si>
  <si>
    <t>Поликлиническое подразделение 5</t>
  </si>
  <si>
    <t>г. Чита, ул. Труда 20</t>
  </si>
  <si>
    <t xml:space="preserve">Поликлиническое подразделение </t>
  </si>
  <si>
    <t>г. Чита, ул. Ленина 109</t>
  </si>
  <si>
    <t>Выборочный ремонт</t>
  </si>
  <si>
    <t>Поликлиническое подразделение 6</t>
  </si>
  <si>
    <t>г. Чита ул. Энергетиков 18 а</t>
  </si>
  <si>
    <t>ИТОГО:</t>
  </si>
  <si>
    <t>Ремонт части фасада здания (штукатурно-малярные работы), ремонт части отмостки</t>
  </si>
  <si>
    <t>Единицы измерения мощности планируемого объекта (посещений в смену, койко- мест для стационаров)</t>
  </si>
  <si>
    <t>посещений в смену</t>
  </si>
  <si>
    <t>Капитальный ремонт медицинских организаций, 
подведомственных органам исполнительной власти субъекта Российской Федерации и (или) муниципальных 
медицинских организаций, расположенных на территории субъекта Российской Федерации, оказывающих первичную медико-санитарную помощь взрослым и детям, их обособленных структурных подразделений, 
центральных районных и районных больниц</t>
  </si>
  <si>
    <t>пгт. Усть-Карск, Киргизова, 33</t>
  </si>
  <si>
    <r>
      <rPr>
        <sz val="10"/>
        <color theme="1"/>
        <rFont val="Times New Roman"/>
        <family val="1"/>
      </rPr>
      <t>№ п/п</t>
    </r>
  </si>
  <si>
    <r>
      <rPr>
        <sz val="10"/>
        <color theme="1"/>
        <rFont val="Times New Roman"/>
        <family val="1"/>
      </rPr>
      <t>Наимено вание юридичес кого лица (полност ью)</t>
    </r>
  </si>
  <si>
    <t>Наименование объекта (РБ (в т.ч. центральные, межрайонные), УБ, поликлиники, детские поликлиники, поликлинические подразделения, амбулатории (в т.ч. врачебные, центры (отделения) общей врачебной практики (семейной медицины), ФАП, ФП, фельдшерские здравпункты, городские больницы, детские городские больницы, областные (республиканские) больницы, центры консультативно- диагностические, (поликлиники консультативно- диагностические), центры консультативно- диагностические детские , (поликлиники консультативно- диагностические детские), дневной стационар, прочие (переход между
стационаром)</t>
  </si>
  <si>
    <r>
      <rPr>
        <sz val="10"/>
        <color theme="1"/>
        <rFont val="Times New Roman"/>
        <family val="1"/>
      </rPr>
      <t>Адрес объект а</t>
    </r>
  </si>
  <si>
    <r>
      <rPr>
        <sz val="10"/>
        <color theme="1"/>
        <rFont val="Times New Roman"/>
        <family val="1"/>
      </rPr>
      <t>Износ (%)**</t>
    </r>
  </si>
  <si>
    <r>
      <rPr>
        <sz val="10"/>
        <color theme="1"/>
        <rFont val="Times New Roman"/>
        <family val="1"/>
      </rPr>
      <t xml:space="preserve">Планируемое мероприятие </t>
    </r>
    <r>
      <rPr>
        <sz val="11"/>
        <color theme="1"/>
        <rFont val="Calibri"/>
        <family val="1"/>
      </rPr>
      <t>(</t>
    </r>
    <r>
      <rPr>
        <sz val="10"/>
        <color theme="1"/>
        <rFont val="Times New Roman"/>
        <family val="1"/>
      </rPr>
      <t>капитальный ремонт, выборочный ремонт)</t>
    </r>
  </si>
  <si>
    <r>
      <rPr>
        <sz val="10"/>
        <color theme="1"/>
        <rFont val="Times New Roman"/>
        <family val="1"/>
      </rPr>
      <t>Количество населения, обслуживаемое медицинской организацией (структурным подразделением)*
**</t>
    </r>
  </si>
  <si>
    <r>
      <rPr>
        <sz val="10"/>
        <color theme="1"/>
        <rFont val="Times New Roman"/>
        <family val="1"/>
      </rPr>
      <t>Площадь объектов (кв.м.)</t>
    </r>
  </si>
  <si>
    <r>
      <rPr>
        <sz val="10"/>
        <color theme="1"/>
        <rFont val="Times New Roman"/>
        <family val="1"/>
      </rPr>
      <t>Мощность планируемого объекта (согласно ст.11)</t>
    </r>
  </si>
  <si>
    <r>
      <rPr>
        <sz val="10"/>
        <color theme="1"/>
        <rFont val="Times New Roman"/>
        <family val="1"/>
      </rPr>
      <t>Наименование ремонтных работ (в случае, если выборочный капремонт)</t>
    </r>
  </si>
  <si>
    <r>
      <rPr>
        <sz val="10"/>
        <color theme="1"/>
        <rFont val="Times New Roman"/>
        <family val="1"/>
      </rPr>
      <t>Планируемая стоимость работ (консолидиров анный бюджет)</t>
    </r>
  </si>
  <si>
    <r>
      <rPr>
        <sz val="10"/>
        <color theme="1"/>
        <rFont val="Times New Roman"/>
        <family val="1"/>
      </rPr>
      <t>Консолидированный бюджет, в том числе по годам:</t>
    </r>
  </si>
  <si>
    <r>
      <rPr>
        <sz val="10"/>
        <color theme="1"/>
        <rFont val="Times New Roman"/>
        <family val="1"/>
      </rPr>
      <t>Планируем ая стоимость работ (федеральн ый бюджет)</t>
    </r>
  </si>
  <si>
    <r>
      <rPr>
        <sz val="10"/>
        <color theme="1"/>
        <rFont val="Times New Roman"/>
        <family val="1"/>
      </rPr>
      <t>Федеральный бюджет, в том числе по годам:</t>
    </r>
  </si>
  <si>
    <r>
      <rPr>
        <sz val="10"/>
        <color theme="1"/>
        <rFont val="Times New Roman"/>
        <family val="1"/>
      </rPr>
      <t>Планируем ая стоимость работ (средства региональн ого
бюджета)</t>
    </r>
  </si>
  <si>
    <r>
      <rPr>
        <sz val="10"/>
        <color theme="1"/>
        <rFont val="Times New Roman"/>
        <family val="1"/>
      </rPr>
      <t>Не софинансируемые расходы за счет средств федерального бюджета расходы субъекта Российской Федерации в части мероприятий по капитальному ремонту, в том числе по годам:</t>
    </r>
  </si>
  <si>
    <r>
      <rPr>
        <sz val="10"/>
        <color theme="1"/>
        <rFont val="Times New Roman"/>
        <family val="1"/>
      </rPr>
      <t>Запланиров анный год завершения мероприяти я по объекту</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</si>
</sst>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64" formatCode="_-* #,##0.00\ _₽_-;\-* #,##0.00\ _₽_-;_-* &quot;-&quot;??\ _₽_-;_-@_-"/>
    <numFmt numFmtId="165" formatCode="#,##0.0\ _₽"/>
    <numFmt numFmtId="166" formatCode="#,##0.0"/>
    <numFmt numFmtId="167" formatCode="#,##0.00000000000000000"/>
    <numFmt numFmtId="168" formatCode="#,##0.000000000000000000000"/>
    <numFmt numFmtId="169" formatCode="0.00000000000000000"/>
  </numFmts>
  <fonts count="8" x14ac:knownFonts="1">
    <font>
      <sz val="11"/>
      <color theme="1"/>
      <name val="Calibri"/>
      <family val="2"/>
      <scheme val="minor"/>
    </font>
    <font>
      <sz val="11"/>
      <color theme="1"/>
      <name val="Times New Roman"/>
      <family val="1"/>
      <charset val="204"/>
    </font>
    <font>
      <sz val="11"/>
      <color theme="1"/>
      <name val="Calibri"/>
      <family val="2"/>
      <scheme val="minor"/>
    </font>
    <font>
      <sz val="11"/>
      <color theme="1"/>
      <name val="Segoe UI"/>
      <family val="2"/>
    </font>
    <font>
      <sz val="10"/>
      <color theme="1"/>
      <name val="Times New Roman"/>
      <family val="1"/>
      <charset val="204"/>
    </font>
    <font>
      <sz val="10"/>
      <color theme="1"/>
      <name val="Times New Roman"/>
      <family val="1"/>
    </font>
    <font>
      <sz val="11"/>
      <color theme="1"/>
      <name val="Calibri"/>
      <family val="1"/>
    </font>
    <font>
      <sz val="10"/>
      <color theme="1"/>
      <name val="Times New Roman"/>
      <family val="2"/>
    </font>
  </fonts>
  <fills count="4">
    <fill>
      <patternFill patternType="none"/>
    </fill>
    <fill>
      <patternFill patternType="gray125"/>
    </fill>
    <fill>
      <patternFill patternType="solid">
        <fgColor theme="0"/>
        <bgColor indexed="64"/>
      </patternFill>
    </fill>
    <fill>
      <patternFill patternType="solid">
        <fgColor rgb="FFFFFF00"/>
        <bgColor indexed="64"/>
      </patternFill>
    </fill>
  </fills>
  <borders count="11">
    <border>
      <left/>
      <right/>
      <top/>
      <bottom/>
      <diagonal/>
    </border>
    <border>
      <left style="thin">
        <color rgb="FF000000"/>
      </left>
      <right style="thin">
        <color rgb="FF000000"/>
      </right>
      <top style="thin">
        <color rgb="FF000000"/>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s>
  <cellStyleXfs count="3">
    <xf numFmtId="0" fontId="0" fillId="0" borderId="0"/>
    <xf numFmtId="164" fontId="2" fillId="0" borderId="0" applyFont="0" applyFill="0" applyBorder="0" applyAlignment="0" applyProtection="0"/>
    <xf numFmtId="0" fontId="3" fillId="0" borderId="0"/>
  </cellStyleXfs>
  <cellXfs count="58">
    <xf numFmtId="0" fontId="0" fillId="0" borderId="0" xfId="0"/>
    <xf numFmtId="164" fontId="1" fillId="0" borderId="0" xfId="1" applyFont="1" applyFill="1" applyAlignment="1">
      <alignment vertical="center" wrapText="1"/>
    </xf>
    <xf numFmtId="0" fontId="1" fillId="0" borderId="7" xfId="0" applyFont="1" applyFill="1" applyBorder="1" applyAlignment="1">
      <alignment vertical="center" wrapText="1"/>
    </xf>
    <xf numFmtId="0" fontId="1" fillId="0" borderId="7" xfId="0" applyFont="1" applyFill="1" applyBorder="1" applyAlignment="1">
      <alignment horizontal="center" vertical="center" wrapText="1"/>
    </xf>
    <xf numFmtId="165" fontId="1" fillId="0" borderId="7" xfId="1" applyNumberFormat="1" applyFont="1" applyFill="1" applyBorder="1" applyAlignment="1">
      <alignment horizontal="center" vertical="center" wrapText="1"/>
    </xf>
    <xf numFmtId="0" fontId="1" fillId="0" borderId="0" xfId="0" applyFont="1" applyFill="1" applyAlignment="1">
      <alignment vertical="center" wrapText="1"/>
    </xf>
    <xf numFmtId="0" fontId="1" fillId="0" borderId="0" xfId="0" applyFont="1" applyFill="1" applyAlignment="1">
      <alignment horizontal="center" vertical="center" wrapText="1"/>
    </xf>
    <xf numFmtId="0" fontId="1" fillId="0" borderId="7" xfId="0" applyFont="1" applyFill="1" applyBorder="1" applyAlignment="1">
      <alignment horizontal="center" wrapText="1"/>
    </xf>
    <xf numFmtId="165" fontId="1" fillId="0" borderId="0" xfId="1" applyNumberFormat="1" applyFont="1" applyFill="1" applyAlignment="1">
      <alignment horizontal="center" vertical="center" wrapText="1"/>
    </xf>
    <xf numFmtId="49" fontId="1" fillId="0" borderId="7" xfId="1" applyNumberFormat="1" applyFont="1" applyFill="1" applyBorder="1" applyAlignment="1">
      <alignment horizontal="center" vertical="center" wrapText="1"/>
    </xf>
    <xf numFmtId="0" fontId="1" fillId="0" borderId="7" xfId="1" applyNumberFormat="1" applyFont="1" applyFill="1" applyBorder="1" applyAlignment="1">
      <alignment horizontal="center" vertical="center" wrapText="1"/>
    </xf>
    <xf numFmtId="3" fontId="1" fillId="0" borderId="7" xfId="0" applyNumberFormat="1" applyFont="1" applyFill="1" applyBorder="1" applyAlignment="1">
      <alignment horizontal="center" vertical="center" wrapText="1"/>
    </xf>
    <xf numFmtId="4" fontId="4" fillId="0" borderId="7" xfId="0" applyNumberFormat="1" applyFont="1" applyFill="1" applyBorder="1" applyAlignment="1">
      <alignment horizontal="right" vertical="top" wrapText="1"/>
    </xf>
    <xf numFmtId="4" fontId="4" fillId="0" borderId="7" xfId="0" applyNumberFormat="1" applyFont="1" applyFill="1" applyBorder="1" applyAlignment="1">
      <alignment horizontal="right" vertical="center" wrapText="1"/>
    </xf>
    <xf numFmtId="165" fontId="4" fillId="0" borderId="7" xfId="0" applyNumberFormat="1" applyFont="1" applyFill="1" applyBorder="1" applyAlignment="1">
      <alignment horizontal="center" vertical="top" wrapText="1"/>
    </xf>
    <xf numFmtId="4" fontId="1" fillId="0" borderId="7" xfId="0" applyNumberFormat="1" applyFont="1" applyFill="1" applyBorder="1" applyAlignment="1">
      <alignment horizontal="center" vertical="center" wrapText="1"/>
    </xf>
    <xf numFmtId="166" fontId="1" fillId="0" borderId="7" xfId="1" applyNumberFormat="1" applyFont="1" applyFill="1" applyBorder="1" applyAlignment="1">
      <alignment horizontal="center" vertical="center" wrapText="1"/>
    </xf>
    <xf numFmtId="164" fontId="1" fillId="0" borderId="7" xfId="1" applyFont="1" applyFill="1" applyBorder="1" applyAlignment="1">
      <alignment vertical="center" wrapText="1"/>
    </xf>
    <xf numFmtId="164" fontId="1" fillId="0" borderId="0" xfId="0" applyNumberFormat="1" applyFont="1" applyFill="1" applyAlignment="1">
      <alignment vertical="center" wrapText="1"/>
    </xf>
    <xf numFmtId="167" fontId="1" fillId="0" borderId="0" xfId="0" applyNumberFormat="1" applyFont="1" applyFill="1" applyAlignment="1">
      <alignment vertical="center" wrapText="1"/>
    </xf>
    <xf numFmtId="0" fontId="1" fillId="2" borderId="0" xfId="0" applyFont="1" applyFill="1" applyAlignment="1">
      <alignment vertical="center" wrapText="1"/>
    </xf>
    <xf numFmtId="165" fontId="1" fillId="2" borderId="7" xfId="1" applyNumberFormat="1" applyFont="1" applyFill="1" applyBorder="1" applyAlignment="1">
      <alignment horizontal="center" vertical="center" wrapText="1"/>
    </xf>
    <xf numFmtId="168" fontId="1" fillId="0" borderId="0" xfId="0" applyNumberFormat="1" applyFont="1" applyFill="1" applyAlignment="1">
      <alignment vertical="center" wrapText="1"/>
    </xf>
    <xf numFmtId="169" fontId="1" fillId="0" borderId="0" xfId="0" applyNumberFormat="1" applyFont="1" applyFill="1" applyAlignment="1">
      <alignment vertical="center" wrapText="1"/>
    </xf>
    <xf numFmtId="0" fontId="1" fillId="0" borderId="9"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0" fillId="0" borderId="5" xfId="0" applyFont="1" applyFill="1" applyBorder="1" applyAlignment="1">
      <alignment horizontal="center" vertical="top" wrapText="1"/>
    </xf>
    <xf numFmtId="1" fontId="7" fillId="0" borderId="5" xfId="0" applyNumberFormat="1" applyFont="1" applyFill="1" applyBorder="1" applyAlignment="1">
      <alignment horizontal="center" vertical="center" shrinkToFit="1"/>
    </xf>
    <xf numFmtId="1" fontId="7" fillId="2" borderId="5" xfId="0" applyNumberFormat="1" applyFont="1" applyFill="1" applyBorder="1" applyAlignment="1">
      <alignment horizontal="center" vertical="center" shrinkToFit="1"/>
    </xf>
    <xf numFmtId="0" fontId="0" fillId="0" borderId="5" xfId="0" applyFont="1" applyFill="1" applyBorder="1" applyAlignment="1">
      <alignment horizontal="left" vertical="top" wrapText="1"/>
    </xf>
    <xf numFmtId="1" fontId="7" fillId="0" borderId="5" xfId="0" applyNumberFormat="1" applyFont="1" applyFill="1" applyBorder="1" applyAlignment="1">
      <alignment horizontal="center" vertical="top" shrinkToFit="1"/>
    </xf>
    <xf numFmtId="1" fontId="7" fillId="2" borderId="5" xfId="0" applyNumberFormat="1" applyFont="1" applyFill="1" applyBorder="1" applyAlignment="1">
      <alignment horizontal="center" vertical="top" shrinkToFit="1"/>
    </xf>
    <xf numFmtId="0" fontId="1" fillId="0" borderId="9" xfId="0" applyFont="1" applyFill="1" applyBorder="1" applyAlignment="1">
      <alignment horizontal="center" vertical="center" wrapText="1"/>
    </xf>
    <xf numFmtId="0" fontId="1" fillId="0" borderId="10" xfId="0" applyFont="1" applyFill="1" applyBorder="1" applyAlignment="1">
      <alignment horizontal="center" vertical="center" wrapText="1"/>
    </xf>
    <xf numFmtId="0" fontId="1" fillId="0" borderId="8" xfId="0" applyFont="1" applyFill="1" applyBorder="1" applyAlignment="1">
      <alignment horizontal="center" vertical="center" wrapText="1"/>
    </xf>
    <xf numFmtId="0" fontId="1" fillId="0" borderId="0" xfId="0" applyFont="1" applyFill="1" applyAlignment="1">
      <alignment horizontal="center" vertical="center" wrapText="1"/>
    </xf>
    <xf numFmtId="0" fontId="0" fillId="0" borderId="1" xfId="0" applyFont="1" applyFill="1" applyBorder="1" applyAlignment="1">
      <alignment horizontal="center" vertical="top" wrapText="1"/>
    </xf>
    <xf numFmtId="0" fontId="0" fillId="0" borderId="6" xfId="0" applyFont="1" applyFill="1" applyBorder="1" applyAlignment="1">
      <alignment horizontal="center" vertical="top" wrapText="1"/>
    </xf>
    <xf numFmtId="164" fontId="1" fillId="0" borderId="0" xfId="1" applyFont="1" applyFill="1" applyAlignment="1">
      <alignment horizontal="center" vertical="center" wrapText="1"/>
    </xf>
    <xf numFmtId="0" fontId="4" fillId="0" borderId="1" xfId="0" applyFont="1" applyFill="1" applyBorder="1" applyAlignment="1">
      <alignment horizontal="center" vertical="top" wrapText="1"/>
    </xf>
    <xf numFmtId="0" fontId="4" fillId="0" borderId="6" xfId="0" applyFont="1" applyFill="1" applyBorder="1" applyAlignment="1">
      <alignment horizontal="center" vertical="top" wrapText="1"/>
    </xf>
    <xf numFmtId="0" fontId="4" fillId="0" borderId="1" xfId="0" applyFont="1" applyFill="1" applyBorder="1" applyAlignment="1">
      <alignment horizontal="left" vertical="top" wrapText="1"/>
    </xf>
    <xf numFmtId="0" fontId="4" fillId="0" borderId="6" xfId="0" applyFont="1" applyFill="1" applyBorder="1" applyAlignment="1">
      <alignment horizontal="left" vertical="top" wrapText="1"/>
    </xf>
    <xf numFmtId="0" fontId="4" fillId="0" borderId="1" xfId="0" applyFont="1" applyFill="1" applyBorder="1" applyAlignment="1">
      <alignment horizontal="left" vertical="top" wrapText="1" indent="1"/>
    </xf>
    <xf numFmtId="0" fontId="4" fillId="0" borderId="6" xfId="0" applyFont="1" applyFill="1" applyBorder="1" applyAlignment="1">
      <alignment horizontal="left" vertical="top" wrapText="1" indent="1"/>
    </xf>
    <xf numFmtId="0" fontId="5" fillId="0" borderId="1" xfId="0" applyFont="1" applyFill="1" applyBorder="1" applyAlignment="1">
      <alignment horizontal="center" vertical="top" wrapText="1"/>
    </xf>
    <xf numFmtId="0" fontId="4" fillId="0" borderId="2" xfId="0" applyFont="1" applyFill="1" applyBorder="1" applyAlignment="1">
      <alignment horizontal="left" vertical="center" wrapText="1" indent="2"/>
    </xf>
    <xf numFmtId="0" fontId="4" fillId="0" borderId="3" xfId="0" applyFont="1" applyFill="1" applyBorder="1" applyAlignment="1">
      <alignment horizontal="left" vertical="center" wrapText="1" indent="2"/>
    </xf>
    <xf numFmtId="0" fontId="4" fillId="0" borderId="4" xfId="0" applyFont="1" applyFill="1" applyBorder="1" applyAlignment="1">
      <alignment horizontal="left" vertical="center" wrapText="1" indent="2"/>
    </xf>
    <xf numFmtId="0" fontId="4" fillId="0" borderId="2" xfId="0" applyFont="1" applyFill="1" applyBorder="1" applyAlignment="1">
      <alignment horizontal="left" vertical="center" wrapText="1" indent="1"/>
    </xf>
    <xf numFmtId="0" fontId="4" fillId="0" borderId="3" xfId="0" applyFont="1" applyFill="1" applyBorder="1" applyAlignment="1">
      <alignment horizontal="left" vertical="center" wrapText="1" indent="1"/>
    </xf>
    <xf numFmtId="0" fontId="4" fillId="0" borderId="4" xfId="0" applyFont="1" applyFill="1" applyBorder="1" applyAlignment="1">
      <alignment horizontal="left" vertical="center" wrapText="1" indent="1"/>
    </xf>
    <xf numFmtId="0" fontId="4" fillId="0" borderId="2" xfId="0" applyFont="1" applyFill="1" applyBorder="1" applyAlignment="1">
      <alignment horizontal="center" vertical="top" wrapText="1"/>
    </xf>
    <xf numFmtId="0" fontId="4" fillId="0" borderId="3" xfId="0" applyFont="1" applyFill="1" applyBorder="1" applyAlignment="1">
      <alignment horizontal="center" vertical="top" wrapText="1"/>
    </xf>
    <xf numFmtId="0" fontId="4" fillId="0" borderId="4" xfId="0" applyFont="1" applyFill="1" applyBorder="1" applyAlignment="1">
      <alignment horizontal="center" vertical="top" wrapText="1"/>
    </xf>
    <xf numFmtId="165" fontId="1" fillId="3" borderId="7" xfId="1" applyNumberFormat="1" applyFont="1" applyFill="1" applyBorder="1" applyAlignment="1">
      <alignment horizontal="center" vertical="center" wrapText="1"/>
    </xf>
    <xf numFmtId="165" fontId="1" fillId="3" borderId="0" xfId="1" applyNumberFormat="1" applyFont="1" applyFill="1" applyAlignment="1">
      <alignment horizontal="center" vertical="center" wrapText="1"/>
    </xf>
    <xf numFmtId="166" fontId="1" fillId="3" borderId="7" xfId="1" applyNumberFormat="1" applyFont="1" applyFill="1" applyBorder="1" applyAlignment="1">
      <alignment horizontal="center" vertical="center" wrapText="1"/>
    </xf>
  </cellXfs>
  <cellStyles count="3">
    <cellStyle name="Обычный" xfId="0" builtinId="0"/>
    <cellStyle name="Обычный 2" xfId="2"/>
    <cellStyle name="Финансовый" xfId="1" builtinId="3"/>
  </cellStyles>
  <dxfs count="0"/>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Стандартная">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D91"/>
  <sheetViews>
    <sheetView tabSelected="1" topLeftCell="A70" zoomScale="60" zoomScaleNormal="60" zoomScaleSheetLayoutView="80" workbookViewId="0">
      <selection activeCell="L84" sqref="L84"/>
    </sheetView>
  </sheetViews>
  <sheetFormatPr defaultRowHeight="15" x14ac:dyDescent="0.25"/>
  <cols>
    <col min="1" max="1" width="9.140625" style="5"/>
    <col min="2" max="2" width="30" style="5" customWidth="1"/>
    <col min="3" max="3" width="31.28515625" style="5" customWidth="1"/>
    <col min="4" max="4" width="31.85546875" style="5" customWidth="1"/>
    <col min="5" max="5" width="11.140625" style="6" customWidth="1"/>
    <col min="6" max="6" width="16.7109375" style="5" customWidth="1"/>
    <col min="7" max="7" width="17" style="5" customWidth="1"/>
    <col min="8" max="8" width="16.5703125" style="5" customWidth="1"/>
    <col min="9" max="9" width="14.85546875" style="5" customWidth="1"/>
    <col min="10" max="10" width="15.7109375" style="6" customWidth="1"/>
    <col min="11" max="11" width="17" style="1" customWidth="1"/>
    <col min="12" max="12" width="20.140625" style="1" customWidth="1"/>
    <col min="13" max="16" width="17.7109375" style="1" customWidth="1"/>
    <col min="17" max="17" width="17.7109375" style="5" customWidth="1"/>
    <col min="18" max="18" width="20.28515625" style="5" customWidth="1"/>
    <col min="19" max="19" width="16.28515625" style="5" customWidth="1"/>
    <col min="20" max="20" width="17.140625" style="5" customWidth="1"/>
    <col min="21" max="21" width="16.85546875" style="5" customWidth="1"/>
    <col min="22" max="22" width="15" style="20" customWidth="1"/>
    <col min="23" max="23" width="21.5703125" style="5" customWidth="1"/>
    <col min="24" max="24" width="17.7109375" style="5" customWidth="1"/>
    <col min="25" max="25" width="15.42578125" style="5" customWidth="1"/>
    <col min="26" max="26" width="15.7109375" style="5" customWidth="1"/>
    <col min="27" max="27" width="15" style="5" customWidth="1"/>
    <col min="28" max="28" width="14.7109375" style="20" customWidth="1"/>
    <col min="29" max="29" width="16.140625" style="5" customWidth="1"/>
    <col min="30" max="30" width="13.85546875" style="5" customWidth="1"/>
    <col min="31" max="16384" width="9.140625" style="5"/>
  </cols>
  <sheetData>
    <row r="1" spans="1:30" ht="64.5" customHeight="1" x14ac:dyDescent="0.25">
      <c r="N1" s="38" t="s">
        <v>0</v>
      </c>
      <c r="O1" s="38"/>
      <c r="P1" s="38"/>
    </row>
    <row r="2" spans="1:30" ht="60" customHeight="1" x14ac:dyDescent="0.25">
      <c r="B2" s="35" t="s">
        <v>139</v>
      </c>
      <c r="C2" s="35"/>
      <c r="D2" s="35"/>
      <c r="E2" s="35"/>
      <c r="F2" s="35"/>
      <c r="G2" s="35"/>
      <c r="H2" s="35"/>
      <c r="I2" s="35"/>
      <c r="J2" s="35"/>
      <c r="K2" s="35"/>
      <c r="L2" s="35"/>
      <c r="M2" s="35"/>
    </row>
    <row r="3" spans="1:30" ht="60" customHeight="1" x14ac:dyDescent="0.25">
      <c r="A3" s="41" t="s">
        <v>141</v>
      </c>
      <c r="B3" s="39" t="s">
        <v>142</v>
      </c>
      <c r="C3" s="45" t="s">
        <v>143</v>
      </c>
      <c r="D3" s="39" t="s">
        <v>144</v>
      </c>
      <c r="E3" s="43" t="s">
        <v>145</v>
      </c>
      <c r="F3" s="36" t="s">
        <v>146</v>
      </c>
      <c r="G3" s="36" t="s">
        <v>147</v>
      </c>
      <c r="H3" s="43" t="s">
        <v>148</v>
      </c>
      <c r="I3" s="39" t="s">
        <v>149</v>
      </c>
      <c r="J3" s="45" t="s">
        <v>137</v>
      </c>
      <c r="K3" s="39" t="s">
        <v>150</v>
      </c>
      <c r="L3" s="39" t="s">
        <v>151</v>
      </c>
      <c r="M3" s="46" t="s">
        <v>152</v>
      </c>
      <c r="N3" s="47"/>
      <c r="O3" s="47"/>
      <c r="P3" s="47"/>
      <c r="Q3" s="48"/>
      <c r="R3" s="39" t="s">
        <v>153</v>
      </c>
      <c r="S3" s="49" t="s">
        <v>154</v>
      </c>
      <c r="T3" s="50"/>
      <c r="U3" s="50"/>
      <c r="V3" s="50"/>
      <c r="W3" s="51"/>
      <c r="X3" s="26" t="s">
        <v>155</v>
      </c>
      <c r="Y3" s="52" t="s">
        <v>156</v>
      </c>
      <c r="Z3" s="53"/>
      <c r="AA3" s="53"/>
      <c r="AB3" s="53"/>
      <c r="AC3" s="54"/>
      <c r="AD3" s="39" t="s">
        <v>157</v>
      </c>
    </row>
    <row r="4" spans="1:30" ht="91.5" customHeight="1" x14ac:dyDescent="0.25">
      <c r="A4" s="42"/>
      <c r="B4" s="40"/>
      <c r="C4" s="37"/>
      <c r="D4" s="40"/>
      <c r="E4" s="44"/>
      <c r="F4" s="37"/>
      <c r="G4" s="37"/>
      <c r="H4" s="44"/>
      <c r="I4" s="40"/>
      <c r="J4" s="40"/>
      <c r="K4" s="40"/>
      <c r="L4" s="40"/>
      <c r="M4" s="27">
        <v>2021</v>
      </c>
      <c r="N4" s="27">
        <v>2022</v>
      </c>
      <c r="O4" s="27">
        <v>2023</v>
      </c>
      <c r="P4" s="27">
        <v>2024</v>
      </c>
      <c r="Q4" s="27">
        <v>2025</v>
      </c>
      <c r="R4" s="40"/>
      <c r="S4" s="27">
        <v>2021</v>
      </c>
      <c r="T4" s="27">
        <v>2022</v>
      </c>
      <c r="U4" s="27">
        <v>2023</v>
      </c>
      <c r="V4" s="28">
        <v>2024</v>
      </c>
      <c r="W4" s="27">
        <v>2025</v>
      </c>
      <c r="X4" s="29"/>
      <c r="Y4" s="27">
        <v>2021</v>
      </c>
      <c r="Z4" s="27">
        <v>2022</v>
      </c>
      <c r="AA4" s="27">
        <v>2023</v>
      </c>
      <c r="AB4" s="28">
        <v>2024</v>
      </c>
      <c r="AC4" s="27">
        <v>2025</v>
      </c>
      <c r="AD4" s="40"/>
    </row>
    <row r="5" spans="1:30" ht="20.25" customHeight="1" x14ac:dyDescent="0.25">
      <c r="A5" s="30">
        <v>1</v>
      </c>
      <c r="B5" s="30">
        <v>2</v>
      </c>
      <c r="C5" s="30">
        <v>3</v>
      </c>
      <c r="D5" s="30">
        <v>4</v>
      </c>
      <c r="E5" s="30">
        <v>5</v>
      </c>
      <c r="F5" s="30">
        <v>6</v>
      </c>
      <c r="G5" s="30">
        <v>7</v>
      </c>
      <c r="H5" s="30">
        <v>8</v>
      </c>
      <c r="I5" s="30">
        <v>9</v>
      </c>
      <c r="J5" s="30">
        <v>10</v>
      </c>
      <c r="K5" s="26">
        <v>11</v>
      </c>
      <c r="L5" s="30">
        <v>12</v>
      </c>
      <c r="M5" s="30">
        <v>13</v>
      </c>
      <c r="N5" s="30">
        <v>14</v>
      </c>
      <c r="O5" s="30">
        <v>15</v>
      </c>
      <c r="P5" s="30">
        <v>16</v>
      </c>
      <c r="Q5" s="30">
        <v>17</v>
      </c>
      <c r="R5" s="30">
        <v>18</v>
      </c>
      <c r="S5" s="30">
        <v>19</v>
      </c>
      <c r="T5" s="30">
        <v>20</v>
      </c>
      <c r="U5" s="30">
        <v>21</v>
      </c>
      <c r="V5" s="31">
        <v>22</v>
      </c>
      <c r="W5" s="30">
        <v>23</v>
      </c>
      <c r="X5" s="30">
        <v>24</v>
      </c>
      <c r="Y5" s="30">
        <v>25</v>
      </c>
      <c r="Z5" s="30">
        <v>26</v>
      </c>
      <c r="AA5" s="30">
        <v>27</v>
      </c>
      <c r="AB5" s="31">
        <v>28</v>
      </c>
      <c r="AC5" s="30">
        <v>29</v>
      </c>
      <c r="AD5" s="30">
        <v>30</v>
      </c>
    </row>
    <row r="6" spans="1:30" ht="30" x14ac:dyDescent="0.25">
      <c r="A6" s="3">
        <v>1</v>
      </c>
      <c r="B6" s="3" t="s">
        <v>1</v>
      </c>
      <c r="C6" s="7" t="s">
        <v>2</v>
      </c>
      <c r="D6" s="3" t="s">
        <v>3</v>
      </c>
      <c r="E6" s="25">
        <v>45</v>
      </c>
      <c r="F6" s="3" t="s">
        <v>4</v>
      </c>
      <c r="G6" s="3">
        <v>21856</v>
      </c>
      <c r="H6" s="3">
        <v>5165.8</v>
      </c>
      <c r="I6" s="3">
        <v>175</v>
      </c>
      <c r="J6" s="3" t="s">
        <v>138</v>
      </c>
      <c r="K6" s="25"/>
      <c r="L6" s="21">
        <f>N6+O6</f>
        <v>79509.299999999988</v>
      </c>
      <c r="M6" s="4"/>
      <c r="N6" s="4">
        <v>40763.1</v>
      </c>
      <c r="O6" s="55">
        <v>38746.199999999997</v>
      </c>
      <c r="P6" s="8"/>
      <c r="Q6" s="4"/>
      <c r="R6" s="4">
        <f t="shared" ref="R6:R40" si="0">S6+T6+U6+V6+W6</f>
        <v>76933.175560000003</v>
      </c>
      <c r="S6" s="4"/>
      <c r="T6" s="4">
        <v>39442.37556</v>
      </c>
      <c r="U6" s="16">
        <v>37490.800000000003</v>
      </c>
      <c r="V6" s="21"/>
      <c r="W6" s="4"/>
      <c r="X6" s="4">
        <f t="shared" ref="X6:X37" si="1">Y6+Z6+AA6+AB6+AC6</f>
        <v>2576.1244399999941</v>
      </c>
      <c r="Y6" s="4"/>
      <c r="Z6" s="4">
        <v>1320.7244400000002</v>
      </c>
      <c r="AA6" s="4">
        <f>O6-U6</f>
        <v>1255.3999999999942</v>
      </c>
      <c r="AB6" s="21"/>
      <c r="AC6" s="4"/>
      <c r="AD6" s="9">
        <v>2023</v>
      </c>
    </row>
    <row r="7" spans="1:30" ht="30.75" customHeight="1" x14ac:dyDescent="0.25">
      <c r="A7" s="3">
        <v>2</v>
      </c>
      <c r="B7" s="3" t="s">
        <v>5</v>
      </c>
      <c r="C7" s="3" t="s">
        <v>6</v>
      </c>
      <c r="D7" s="3" t="s">
        <v>7</v>
      </c>
      <c r="E7" s="3">
        <v>46</v>
      </c>
      <c r="F7" s="3" t="s">
        <v>4</v>
      </c>
      <c r="G7" s="3">
        <v>3325</v>
      </c>
      <c r="H7" s="3">
        <v>6185.9</v>
      </c>
      <c r="I7" s="3">
        <v>250</v>
      </c>
      <c r="J7" s="3" t="s">
        <v>138</v>
      </c>
      <c r="K7" s="25"/>
      <c r="L7" s="4">
        <f t="shared" ref="L7:L70" si="2">M7+N7+O7+P7+Q7</f>
        <v>26228.9</v>
      </c>
      <c r="M7" s="4"/>
      <c r="N7" s="4"/>
      <c r="O7" s="56">
        <v>26228.9</v>
      </c>
      <c r="P7" s="4"/>
      <c r="Q7" s="4"/>
      <c r="R7" s="4">
        <f t="shared" si="0"/>
        <v>25379.1</v>
      </c>
      <c r="S7" s="4"/>
      <c r="T7" s="4"/>
      <c r="U7" s="16">
        <v>25379.1</v>
      </c>
      <c r="V7" s="21"/>
      <c r="W7" s="4"/>
      <c r="X7" s="4">
        <f t="shared" si="1"/>
        <v>849.80000000000291</v>
      </c>
      <c r="Y7" s="4"/>
      <c r="Z7" s="4"/>
      <c r="AA7" s="4">
        <f>O7-U7</f>
        <v>849.80000000000291</v>
      </c>
      <c r="AB7" s="21"/>
      <c r="AC7" s="4"/>
      <c r="AD7" s="10">
        <v>2023</v>
      </c>
    </row>
    <row r="8" spans="1:30" ht="30" x14ac:dyDescent="0.25">
      <c r="A8" s="3">
        <v>3</v>
      </c>
      <c r="B8" s="3" t="s">
        <v>8</v>
      </c>
      <c r="C8" s="3" t="s">
        <v>9</v>
      </c>
      <c r="D8" s="3" t="s">
        <v>10</v>
      </c>
      <c r="E8" s="3">
        <v>56</v>
      </c>
      <c r="F8" s="3" t="s">
        <v>4</v>
      </c>
      <c r="G8" s="3">
        <v>2706</v>
      </c>
      <c r="H8" s="3">
        <v>579.6</v>
      </c>
      <c r="I8" s="3">
        <v>180</v>
      </c>
      <c r="J8" s="3" t="s">
        <v>138</v>
      </c>
      <c r="K8" s="25"/>
      <c r="L8" s="4">
        <f t="shared" si="2"/>
        <v>15569.5</v>
      </c>
      <c r="M8" s="4"/>
      <c r="N8" s="4"/>
      <c r="O8" s="4"/>
      <c r="P8" s="4">
        <v>15569.5</v>
      </c>
      <c r="Q8" s="4"/>
      <c r="R8" s="4">
        <f t="shared" si="0"/>
        <v>15065</v>
      </c>
      <c r="S8" s="4"/>
      <c r="T8" s="4"/>
      <c r="U8" s="16"/>
      <c r="V8" s="21">
        <v>15065</v>
      </c>
      <c r="W8" s="4"/>
      <c r="X8" s="4">
        <f t="shared" si="1"/>
        <v>504.5</v>
      </c>
      <c r="Y8" s="4"/>
      <c r="Z8" s="4"/>
      <c r="AA8" s="4"/>
      <c r="AB8" s="21">
        <v>504.5</v>
      </c>
      <c r="AC8" s="4"/>
      <c r="AD8" s="10">
        <v>2024</v>
      </c>
    </row>
    <row r="9" spans="1:30" ht="30" x14ac:dyDescent="0.25">
      <c r="A9" s="3">
        <v>4</v>
      </c>
      <c r="B9" s="3" t="s">
        <v>11</v>
      </c>
      <c r="C9" s="3" t="s">
        <v>9</v>
      </c>
      <c r="D9" s="3" t="s">
        <v>12</v>
      </c>
      <c r="E9" s="3">
        <v>55</v>
      </c>
      <c r="F9" s="3" t="s">
        <v>4</v>
      </c>
      <c r="G9" s="3">
        <v>10830</v>
      </c>
      <c r="H9" s="3">
        <v>2043.8</v>
      </c>
      <c r="I9" s="3">
        <v>400</v>
      </c>
      <c r="J9" s="3" t="s">
        <v>138</v>
      </c>
      <c r="K9" s="3"/>
      <c r="L9" s="4">
        <f t="shared" si="2"/>
        <v>9267.2999999999993</v>
      </c>
      <c r="M9" s="4"/>
      <c r="N9" s="4"/>
      <c r="O9" s="4"/>
      <c r="P9" s="4">
        <v>9267.2999999999993</v>
      </c>
      <c r="Q9" s="4"/>
      <c r="R9" s="4">
        <f t="shared" si="0"/>
        <v>8967</v>
      </c>
      <c r="S9" s="4"/>
      <c r="T9" s="4"/>
      <c r="U9" s="16"/>
      <c r="V9" s="21">
        <v>8967</v>
      </c>
      <c r="W9" s="4"/>
      <c r="X9" s="4">
        <f t="shared" si="1"/>
        <v>300.3</v>
      </c>
      <c r="Y9" s="4"/>
      <c r="Z9" s="4"/>
      <c r="AA9" s="4"/>
      <c r="AB9" s="21">
        <v>300.3</v>
      </c>
      <c r="AC9" s="4"/>
      <c r="AD9" s="10">
        <v>2024</v>
      </c>
    </row>
    <row r="10" spans="1:30" ht="30" x14ac:dyDescent="0.25">
      <c r="A10" s="3">
        <v>5</v>
      </c>
      <c r="B10" s="3" t="s">
        <v>13</v>
      </c>
      <c r="C10" s="3" t="s">
        <v>14</v>
      </c>
      <c r="D10" s="3" t="s">
        <v>15</v>
      </c>
      <c r="E10" s="3">
        <v>40</v>
      </c>
      <c r="F10" s="3" t="s">
        <v>4</v>
      </c>
      <c r="G10" s="3">
        <v>29235</v>
      </c>
      <c r="H10" s="3">
        <v>1825.7</v>
      </c>
      <c r="I10" s="3">
        <v>123</v>
      </c>
      <c r="J10" s="3" t="s">
        <v>138</v>
      </c>
      <c r="K10" s="3"/>
      <c r="L10" s="4">
        <f t="shared" si="2"/>
        <v>25234.799999999999</v>
      </c>
      <c r="M10" s="4"/>
      <c r="N10" s="4">
        <v>25234.799999999999</v>
      </c>
      <c r="O10" s="4"/>
      <c r="P10" s="4"/>
      <c r="Q10" s="4"/>
      <c r="R10" s="4">
        <f t="shared" si="0"/>
        <v>24417.192480000002</v>
      </c>
      <c r="S10" s="4"/>
      <c r="T10" s="4">
        <v>24417.192480000002</v>
      </c>
      <c r="U10" s="16"/>
      <c r="V10" s="21"/>
      <c r="W10" s="4"/>
      <c r="X10" s="4">
        <f t="shared" si="1"/>
        <v>817.60752000000002</v>
      </c>
      <c r="Y10" s="4"/>
      <c r="Z10" s="4">
        <v>817.60752000000002</v>
      </c>
      <c r="AA10" s="4"/>
      <c r="AB10" s="21"/>
      <c r="AC10" s="4"/>
      <c r="AD10" s="10">
        <v>2022</v>
      </c>
    </row>
    <row r="11" spans="1:30" ht="30" x14ac:dyDescent="0.25">
      <c r="A11" s="3">
        <v>6</v>
      </c>
      <c r="B11" s="24" t="s">
        <v>16</v>
      </c>
      <c r="C11" s="3" t="s">
        <v>17</v>
      </c>
      <c r="D11" s="3" t="s">
        <v>18</v>
      </c>
      <c r="E11" s="3">
        <v>50</v>
      </c>
      <c r="F11" s="3" t="s">
        <v>4</v>
      </c>
      <c r="G11" s="3">
        <v>609</v>
      </c>
      <c r="H11" s="3">
        <v>810.6</v>
      </c>
      <c r="I11" s="3">
        <v>30</v>
      </c>
      <c r="J11" s="3" t="s">
        <v>138</v>
      </c>
      <c r="K11" s="3"/>
      <c r="L11" s="4">
        <f t="shared" si="2"/>
        <v>5000</v>
      </c>
      <c r="M11" s="4"/>
      <c r="N11" s="4"/>
      <c r="O11" s="8"/>
      <c r="P11" s="4"/>
      <c r="Q11" s="4">
        <v>5000</v>
      </c>
      <c r="R11" s="4">
        <f t="shared" si="0"/>
        <v>4838</v>
      </c>
      <c r="S11" s="4"/>
      <c r="T11" s="4"/>
      <c r="U11" s="16"/>
      <c r="V11" s="21"/>
      <c r="W11" s="4">
        <v>4838</v>
      </c>
      <c r="X11" s="4">
        <f t="shared" si="1"/>
        <v>162</v>
      </c>
      <c r="Y11" s="4"/>
      <c r="Z11" s="4"/>
      <c r="AA11" s="4"/>
      <c r="AB11" s="21"/>
      <c r="AC11" s="4">
        <f>Q11-W11</f>
        <v>162</v>
      </c>
      <c r="AD11" s="10">
        <v>2025</v>
      </c>
    </row>
    <row r="12" spans="1:30" ht="30" x14ac:dyDescent="0.25">
      <c r="A12" s="3">
        <v>7</v>
      </c>
      <c r="B12" s="32" t="s">
        <v>19</v>
      </c>
      <c r="C12" s="3" t="s">
        <v>14</v>
      </c>
      <c r="D12" s="3" t="s">
        <v>20</v>
      </c>
      <c r="E12" s="3">
        <v>40</v>
      </c>
      <c r="F12" s="3" t="s">
        <v>4</v>
      </c>
      <c r="G12" s="3">
        <v>8211</v>
      </c>
      <c r="H12" s="3">
        <v>2597.65</v>
      </c>
      <c r="I12" s="3">
        <v>45</v>
      </c>
      <c r="J12" s="3" t="s">
        <v>138</v>
      </c>
      <c r="K12" s="3"/>
      <c r="L12" s="4">
        <f t="shared" si="2"/>
        <v>35904.699999999997</v>
      </c>
      <c r="M12" s="4"/>
      <c r="N12" s="4"/>
      <c r="O12" s="4"/>
      <c r="P12" s="4"/>
      <c r="Q12" s="4">
        <v>35904.699999999997</v>
      </c>
      <c r="R12" s="4">
        <f t="shared" si="0"/>
        <v>34741.4</v>
      </c>
      <c r="S12" s="4"/>
      <c r="T12" s="4"/>
      <c r="U12" s="16"/>
      <c r="V12" s="21"/>
      <c r="W12" s="4">
        <v>34741.4</v>
      </c>
      <c r="X12" s="4">
        <f t="shared" si="1"/>
        <v>1163.2999999999956</v>
      </c>
      <c r="Y12" s="4"/>
      <c r="Z12" s="4"/>
      <c r="AA12" s="4"/>
      <c r="AB12" s="21"/>
      <c r="AC12" s="4">
        <f>Q12-W12</f>
        <v>1163.2999999999956</v>
      </c>
      <c r="AD12" s="10">
        <v>2025</v>
      </c>
    </row>
    <row r="13" spans="1:30" ht="30" x14ac:dyDescent="0.25">
      <c r="A13" s="3">
        <v>8</v>
      </c>
      <c r="B13" s="33"/>
      <c r="C13" s="3" t="s">
        <v>21</v>
      </c>
      <c r="D13" s="3" t="s">
        <v>22</v>
      </c>
      <c r="E13" s="3">
        <v>53</v>
      </c>
      <c r="F13" s="3" t="s">
        <v>4</v>
      </c>
      <c r="G13" s="3">
        <v>888</v>
      </c>
      <c r="H13" s="3">
        <v>294.10000000000002</v>
      </c>
      <c r="I13" s="3">
        <v>18</v>
      </c>
      <c r="J13" s="3" t="s">
        <v>138</v>
      </c>
      <c r="K13" s="3"/>
      <c r="L13" s="4">
        <f t="shared" si="2"/>
        <v>8308.6</v>
      </c>
      <c r="M13" s="4">
        <v>8308.6</v>
      </c>
      <c r="N13" s="4"/>
      <c r="O13" s="4"/>
      <c r="P13" s="4"/>
      <c r="Q13" s="4"/>
      <c r="R13" s="4">
        <f t="shared" si="0"/>
        <v>8039.4013600000008</v>
      </c>
      <c r="S13" s="4">
        <v>8039.4013600000008</v>
      </c>
      <c r="T13" s="4"/>
      <c r="U13" s="16"/>
      <c r="V13" s="21"/>
      <c r="W13" s="4"/>
      <c r="X13" s="4">
        <f t="shared" si="1"/>
        <v>269.19864000000001</v>
      </c>
      <c r="Y13" s="4">
        <v>269.19864000000001</v>
      </c>
      <c r="Z13" s="4"/>
      <c r="AA13" s="4"/>
      <c r="AB13" s="21"/>
      <c r="AC13" s="4"/>
      <c r="AD13" s="10">
        <v>2021</v>
      </c>
    </row>
    <row r="14" spans="1:30" ht="30" x14ac:dyDescent="0.25">
      <c r="A14" s="3">
        <v>9</v>
      </c>
      <c r="B14" s="33"/>
      <c r="C14" s="3" t="s">
        <v>23</v>
      </c>
      <c r="D14" s="3" t="s">
        <v>24</v>
      </c>
      <c r="E14" s="3">
        <v>79</v>
      </c>
      <c r="F14" s="3" t="s">
        <v>4</v>
      </c>
      <c r="G14" s="3">
        <v>604</v>
      </c>
      <c r="H14" s="3">
        <v>161.6</v>
      </c>
      <c r="I14" s="3">
        <v>18</v>
      </c>
      <c r="J14" s="3" t="s">
        <v>138</v>
      </c>
      <c r="K14" s="3"/>
      <c r="L14" s="4">
        <f t="shared" si="2"/>
        <v>6675.4</v>
      </c>
      <c r="M14" s="4"/>
      <c r="N14" s="4">
        <v>6675.4</v>
      </c>
      <c r="O14" s="4"/>
      <c r="P14" s="4"/>
      <c r="Q14" s="4"/>
      <c r="R14" s="4">
        <f t="shared" si="0"/>
        <v>6459.1170400000001</v>
      </c>
      <c r="S14" s="4"/>
      <c r="T14" s="4">
        <v>6459.1170400000001</v>
      </c>
      <c r="U14" s="16"/>
      <c r="V14" s="21"/>
      <c r="W14" s="4"/>
      <c r="X14" s="4">
        <f t="shared" si="1"/>
        <v>216.28295999999997</v>
      </c>
      <c r="Y14" s="4"/>
      <c r="Z14" s="4">
        <v>216.28295999999997</v>
      </c>
      <c r="AA14" s="4"/>
      <c r="AB14" s="21"/>
      <c r="AC14" s="4"/>
      <c r="AD14" s="10">
        <v>2022</v>
      </c>
    </row>
    <row r="15" spans="1:30" ht="30" x14ac:dyDescent="0.25">
      <c r="A15" s="3">
        <v>10</v>
      </c>
      <c r="B15" s="24" t="s">
        <v>25</v>
      </c>
      <c r="C15" s="3" t="s">
        <v>26</v>
      </c>
      <c r="D15" s="3" t="s">
        <v>27</v>
      </c>
      <c r="E15" s="3">
        <v>79</v>
      </c>
      <c r="F15" s="3" t="s">
        <v>4</v>
      </c>
      <c r="G15" s="3">
        <v>1754</v>
      </c>
      <c r="H15" s="3">
        <v>105.4</v>
      </c>
      <c r="I15" s="3">
        <v>10</v>
      </c>
      <c r="J15" s="3" t="s">
        <v>138</v>
      </c>
      <c r="K15" s="3"/>
      <c r="L15" s="4">
        <f t="shared" si="2"/>
        <v>4055.2</v>
      </c>
      <c r="M15" s="4"/>
      <c r="N15" s="4">
        <v>4055.2</v>
      </c>
      <c r="O15" s="4"/>
      <c r="P15" s="4"/>
      <c r="Q15" s="4"/>
      <c r="R15" s="4">
        <f t="shared" si="0"/>
        <v>3923.8115200000002</v>
      </c>
      <c r="S15" s="4"/>
      <c r="T15" s="4">
        <v>3923.8115200000002</v>
      </c>
      <c r="U15" s="16"/>
      <c r="V15" s="21"/>
      <c r="W15" s="4"/>
      <c r="X15" s="4">
        <f t="shared" si="1"/>
        <v>131.38847999999999</v>
      </c>
      <c r="Y15" s="4"/>
      <c r="Z15" s="4">
        <v>131.38847999999999</v>
      </c>
      <c r="AA15" s="4"/>
      <c r="AB15" s="21"/>
      <c r="AC15" s="4"/>
      <c r="AD15" s="10">
        <v>2022</v>
      </c>
    </row>
    <row r="16" spans="1:30" ht="30" x14ac:dyDescent="0.25">
      <c r="A16" s="3">
        <v>11</v>
      </c>
      <c r="B16" s="3" t="s">
        <v>28</v>
      </c>
      <c r="C16" s="3" t="s">
        <v>6</v>
      </c>
      <c r="D16" s="3" t="s">
        <v>29</v>
      </c>
      <c r="E16" s="3">
        <v>54</v>
      </c>
      <c r="F16" s="3" t="s">
        <v>4</v>
      </c>
      <c r="G16" s="3">
        <v>3768</v>
      </c>
      <c r="H16" s="3">
        <v>758.93</v>
      </c>
      <c r="I16" s="3">
        <v>412</v>
      </c>
      <c r="J16" s="3" t="s">
        <v>138</v>
      </c>
      <c r="K16" s="3"/>
      <c r="L16" s="4">
        <f t="shared" si="2"/>
        <v>28581</v>
      </c>
      <c r="M16" s="4"/>
      <c r="N16" s="4"/>
      <c r="O16" s="4">
        <v>28581</v>
      </c>
      <c r="P16" s="4"/>
      <c r="Q16" s="4"/>
      <c r="R16" s="4">
        <f t="shared" si="0"/>
        <v>27654.99</v>
      </c>
      <c r="S16" s="4"/>
      <c r="T16" s="4"/>
      <c r="U16" s="16">
        <v>27654.99</v>
      </c>
      <c r="V16" s="21"/>
      <c r="W16" s="4"/>
      <c r="X16" s="4">
        <f t="shared" si="1"/>
        <v>926.0099999999984</v>
      </c>
      <c r="Y16" s="4"/>
      <c r="Z16" s="4"/>
      <c r="AA16" s="4">
        <f>O16-U16</f>
        <v>926.0099999999984</v>
      </c>
      <c r="AB16" s="21"/>
      <c r="AC16" s="4"/>
      <c r="AD16" s="10">
        <v>2023</v>
      </c>
    </row>
    <row r="17" spans="1:30" ht="30" x14ac:dyDescent="0.25">
      <c r="A17" s="3">
        <v>12</v>
      </c>
      <c r="B17" s="32" t="s">
        <v>30</v>
      </c>
      <c r="C17" s="3" t="s">
        <v>31</v>
      </c>
      <c r="D17" s="3" t="s">
        <v>32</v>
      </c>
      <c r="E17" s="3">
        <v>53</v>
      </c>
      <c r="F17" s="3" t="s">
        <v>4</v>
      </c>
      <c r="G17" s="3">
        <v>12722</v>
      </c>
      <c r="H17" s="3">
        <v>499.6</v>
      </c>
      <c r="I17" s="3">
        <v>220</v>
      </c>
      <c r="J17" s="3" t="s">
        <v>138</v>
      </c>
      <c r="K17" s="3"/>
      <c r="L17" s="4">
        <f t="shared" si="2"/>
        <v>14467.6</v>
      </c>
      <c r="M17" s="4"/>
      <c r="N17" s="4"/>
      <c r="O17" s="4"/>
      <c r="P17" s="8"/>
      <c r="Q17" s="4">
        <v>14467.6</v>
      </c>
      <c r="R17" s="4">
        <f t="shared" si="0"/>
        <v>13998.8</v>
      </c>
      <c r="S17" s="4"/>
      <c r="T17" s="4"/>
      <c r="U17" s="16"/>
      <c r="V17" s="21"/>
      <c r="W17" s="4">
        <v>13998.8</v>
      </c>
      <c r="X17" s="4">
        <f t="shared" si="1"/>
        <v>468.80000000000109</v>
      </c>
      <c r="Y17" s="4"/>
      <c r="Z17" s="4"/>
      <c r="AA17" s="4"/>
      <c r="AB17" s="21"/>
      <c r="AC17" s="4">
        <f>Q17-W17</f>
        <v>468.80000000000109</v>
      </c>
      <c r="AD17" s="10">
        <v>2025</v>
      </c>
    </row>
    <row r="18" spans="1:30" ht="32.25" customHeight="1" x14ac:dyDescent="0.25">
      <c r="A18" s="3">
        <v>13</v>
      </c>
      <c r="B18" s="34"/>
      <c r="C18" s="3" t="s">
        <v>33</v>
      </c>
      <c r="D18" s="3" t="s">
        <v>34</v>
      </c>
      <c r="E18" s="3">
        <v>49</v>
      </c>
      <c r="F18" s="3" t="s">
        <v>4</v>
      </c>
      <c r="G18" s="3">
        <v>3222</v>
      </c>
      <c r="H18" s="3">
        <v>563</v>
      </c>
      <c r="I18" s="3">
        <v>30</v>
      </c>
      <c r="J18" s="3" t="s">
        <v>138</v>
      </c>
      <c r="K18" s="3"/>
      <c r="L18" s="4">
        <f t="shared" si="2"/>
        <v>13538.5</v>
      </c>
      <c r="M18" s="4"/>
      <c r="N18" s="4"/>
      <c r="O18" s="4">
        <v>13538.5</v>
      </c>
      <c r="P18" s="4"/>
      <c r="Q18" s="4"/>
      <c r="R18" s="4">
        <f t="shared" si="0"/>
        <v>13099.9</v>
      </c>
      <c r="S18" s="4"/>
      <c r="T18" s="4"/>
      <c r="U18" s="16">
        <v>13099.9</v>
      </c>
      <c r="V18" s="21"/>
      <c r="W18" s="4"/>
      <c r="X18" s="4">
        <f t="shared" si="1"/>
        <v>438.60000000000036</v>
      </c>
      <c r="Y18" s="4"/>
      <c r="Z18" s="4"/>
      <c r="AA18" s="4">
        <f>O18-U18</f>
        <v>438.60000000000036</v>
      </c>
      <c r="AB18" s="21"/>
      <c r="AC18" s="4"/>
      <c r="AD18" s="10">
        <v>2023</v>
      </c>
    </row>
    <row r="19" spans="1:30" ht="30" x14ac:dyDescent="0.25">
      <c r="A19" s="3">
        <v>14</v>
      </c>
      <c r="B19" s="32" t="s">
        <v>35</v>
      </c>
      <c r="C19" s="3" t="s">
        <v>14</v>
      </c>
      <c r="D19" s="3" t="s">
        <v>36</v>
      </c>
      <c r="E19" s="3">
        <v>50</v>
      </c>
      <c r="F19" s="3" t="s">
        <v>4</v>
      </c>
      <c r="G19" s="3">
        <v>6888</v>
      </c>
      <c r="H19" s="3">
        <v>527.79999999999995</v>
      </c>
      <c r="I19" s="3">
        <v>135</v>
      </c>
      <c r="J19" s="3" t="s">
        <v>138</v>
      </c>
      <c r="K19" s="3"/>
      <c r="L19" s="4">
        <f t="shared" si="2"/>
        <v>11852.5</v>
      </c>
      <c r="M19" s="4"/>
      <c r="N19" s="4"/>
      <c r="O19" s="4"/>
      <c r="P19" s="4">
        <v>11852.5</v>
      </c>
      <c r="Q19" s="4"/>
      <c r="R19" s="4">
        <f t="shared" si="0"/>
        <v>11468.5</v>
      </c>
      <c r="S19" s="4"/>
      <c r="T19" s="4"/>
      <c r="U19" s="16"/>
      <c r="V19" s="21">
        <v>11468.5</v>
      </c>
      <c r="W19" s="4"/>
      <c r="X19" s="4">
        <f t="shared" si="1"/>
        <v>384</v>
      </c>
      <c r="Y19" s="4"/>
      <c r="Z19" s="4"/>
      <c r="AA19" s="4"/>
      <c r="AB19" s="21">
        <v>384</v>
      </c>
      <c r="AC19" s="4"/>
      <c r="AD19" s="10">
        <v>2024</v>
      </c>
    </row>
    <row r="20" spans="1:30" ht="30.75" customHeight="1" x14ac:dyDescent="0.25">
      <c r="A20" s="3">
        <v>15</v>
      </c>
      <c r="B20" s="33"/>
      <c r="C20" s="3" t="s">
        <v>14</v>
      </c>
      <c r="D20" s="3" t="s">
        <v>37</v>
      </c>
      <c r="E20" s="3">
        <v>79</v>
      </c>
      <c r="F20" s="3" t="s">
        <v>4</v>
      </c>
      <c r="G20" s="3">
        <v>2099</v>
      </c>
      <c r="H20" s="3">
        <v>172.9</v>
      </c>
      <c r="I20" s="3">
        <v>60</v>
      </c>
      <c r="J20" s="3" t="s">
        <v>138</v>
      </c>
      <c r="K20" s="3"/>
      <c r="L20" s="4">
        <f t="shared" si="2"/>
        <v>3254.4</v>
      </c>
      <c r="M20" s="4"/>
      <c r="N20" s="4"/>
      <c r="O20" s="55">
        <v>3254.4</v>
      </c>
      <c r="P20" s="4"/>
      <c r="Q20" s="4"/>
      <c r="R20" s="4">
        <f t="shared" si="0"/>
        <v>3148.9</v>
      </c>
      <c r="S20" s="4"/>
      <c r="T20" s="4"/>
      <c r="U20" s="16">
        <v>3148.9</v>
      </c>
      <c r="V20" s="21"/>
      <c r="W20" s="4"/>
      <c r="X20" s="4">
        <f t="shared" si="1"/>
        <v>105.5</v>
      </c>
      <c r="Y20" s="4"/>
      <c r="Z20" s="4"/>
      <c r="AA20" s="4">
        <f>O20-U20</f>
        <v>105.5</v>
      </c>
      <c r="AB20" s="21"/>
      <c r="AC20" s="4"/>
      <c r="AD20" s="10">
        <v>2023</v>
      </c>
    </row>
    <row r="21" spans="1:30" ht="30" x14ac:dyDescent="0.25">
      <c r="A21" s="3">
        <v>16</v>
      </c>
      <c r="B21" s="33"/>
      <c r="C21" s="3" t="s">
        <v>38</v>
      </c>
      <c r="D21" s="3" t="s">
        <v>39</v>
      </c>
      <c r="E21" s="3">
        <v>58</v>
      </c>
      <c r="F21" s="3" t="s">
        <v>4</v>
      </c>
      <c r="G21" s="3">
        <v>325</v>
      </c>
      <c r="H21" s="3">
        <v>112</v>
      </c>
      <c r="I21" s="3">
        <v>15</v>
      </c>
      <c r="J21" s="3" t="s">
        <v>138</v>
      </c>
      <c r="K21" s="3"/>
      <c r="L21" s="4">
        <f t="shared" si="2"/>
        <v>6535</v>
      </c>
      <c r="M21" s="4"/>
      <c r="N21" s="4"/>
      <c r="O21" s="8"/>
      <c r="P21" s="4"/>
      <c r="Q21" s="4">
        <v>6535</v>
      </c>
      <c r="R21" s="4">
        <f t="shared" si="0"/>
        <v>6323.3</v>
      </c>
      <c r="S21" s="4"/>
      <c r="T21" s="4"/>
      <c r="U21" s="16"/>
      <c r="V21" s="21"/>
      <c r="W21" s="4">
        <v>6323.3</v>
      </c>
      <c r="X21" s="4">
        <f t="shared" si="1"/>
        <v>211.69999999999982</v>
      </c>
      <c r="Y21" s="4"/>
      <c r="Z21" s="4"/>
      <c r="AA21" s="4"/>
      <c r="AB21" s="21"/>
      <c r="AC21" s="4">
        <f>Q21-W21</f>
        <v>211.69999999999982</v>
      </c>
      <c r="AD21" s="10">
        <v>2025</v>
      </c>
    </row>
    <row r="22" spans="1:30" ht="30" x14ac:dyDescent="0.25">
      <c r="A22" s="3">
        <v>17</v>
      </c>
      <c r="B22" s="32" t="s">
        <v>40</v>
      </c>
      <c r="C22" s="3" t="s">
        <v>6</v>
      </c>
      <c r="D22" s="3" t="s">
        <v>41</v>
      </c>
      <c r="E22" s="3">
        <v>69</v>
      </c>
      <c r="F22" s="3" t="s">
        <v>4</v>
      </c>
      <c r="G22" s="3">
        <v>4775</v>
      </c>
      <c r="H22" s="3">
        <v>1662.5</v>
      </c>
      <c r="I22" s="3">
        <v>165</v>
      </c>
      <c r="J22" s="3" t="s">
        <v>138</v>
      </c>
      <c r="K22" s="3"/>
      <c r="L22" s="4">
        <f t="shared" si="2"/>
        <v>58409.5</v>
      </c>
      <c r="M22" s="4"/>
      <c r="N22" s="4"/>
      <c r="O22" s="55">
        <v>23174.2</v>
      </c>
      <c r="P22" s="4">
        <v>35235.300000000003</v>
      </c>
      <c r="Q22" s="4"/>
      <c r="R22" s="4">
        <f t="shared" si="0"/>
        <v>56517</v>
      </c>
      <c r="S22" s="4"/>
      <c r="T22" s="4"/>
      <c r="U22" s="16">
        <v>22423.3</v>
      </c>
      <c r="V22" s="21">
        <v>34093.699999999997</v>
      </c>
      <c r="W22" s="4"/>
      <c r="X22" s="4">
        <f t="shared" si="1"/>
        <v>1892.5000000000014</v>
      </c>
      <c r="Y22" s="4"/>
      <c r="Z22" s="4"/>
      <c r="AA22" s="4">
        <f>O22-U22</f>
        <v>750.90000000000146</v>
      </c>
      <c r="AB22" s="21">
        <v>1141.5999999999999</v>
      </c>
      <c r="AC22" s="4"/>
      <c r="AD22" s="10">
        <v>2024</v>
      </c>
    </row>
    <row r="23" spans="1:30" ht="30" x14ac:dyDescent="0.25">
      <c r="A23" s="3">
        <v>18</v>
      </c>
      <c r="B23" s="33"/>
      <c r="C23" s="3" t="s">
        <v>42</v>
      </c>
      <c r="D23" s="3" t="s">
        <v>41</v>
      </c>
      <c r="E23" s="3">
        <v>67</v>
      </c>
      <c r="F23" s="3" t="s">
        <v>4</v>
      </c>
      <c r="G23" s="3">
        <v>4775</v>
      </c>
      <c r="H23" s="3">
        <v>361.9</v>
      </c>
      <c r="I23" s="3">
        <v>165</v>
      </c>
      <c r="J23" s="3" t="s">
        <v>138</v>
      </c>
      <c r="K23" s="3"/>
      <c r="L23" s="4">
        <f t="shared" si="2"/>
        <v>14092.1</v>
      </c>
      <c r="M23" s="4"/>
      <c r="N23" s="4">
        <v>14092.1</v>
      </c>
      <c r="O23" s="4"/>
      <c r="P23" s="4"/>
      <c r="Q23" s="4"/>
      <c r="R23" s="4">
        <f t="shared" si="0"/>
        <v>13635.515960000001</v>
      </c>
      <c r="S23" s="4"/>
      <c r="T23" s="4">
        <v>13635.515960000001</v>
      </c>
      <c r="U23" s="16"/>
      <c r="V23" s="21"/>
      <c r="W23" s="4"/>
      <c r="X23" s="4">
        <f t="shared" si="1"/>
        <v>456.58404000000002</v>
      </c>
      <c r="Y23" s="4"/>
      <c r="Z23" s="4">
        <v>456.58404000000002</v>
      </c>
      <c r="AA23" s="4"/>
      <c r="AB23" s="21"/>
      <c r="AC23" s="4"/>
      <c r="AD23" s="10">
        <v>2022</v>
      </c>
    </row>
    <row r="24" spans="1:30" ht="30" x14ac:dyDescent="0.25">
      <c r="A24" s="3">
        <v>19</v>
      </c>
      <c r="B24" s="33"/>
      <c r="C24" s="3" t="s">
        <v>43</v>
      </c>
      <c r="D24" s="3" t="s">
        <v>44</v>
      </c>
      <c r="E24" s="3">
        <v>66</v>
      </c>
      <c r="F24" s="3" t="s">
        <v>4</v>
      </c>
      <c r="G24" s="3">
        <v>1744</v>
      </c>
      <c r="H24" s="3">
        <v>628.1</v>
      </c>
      <c r="I24" s="3">
        <v>40</v>
      </c>
      <c r="J24" s="3" t="s">
        <v>138</v>
      </c>
      <c r="K24" s="3"/>
      <c r="L24" s="4">
        <f t="shared" si="2"/>
        <v>18139.8</v>
      </c>
      <c r="M24" s="4"/>
      <c r="N24" s="4"/>
      <c r="O24" s="4"/>
      <c r="P24" s="4"/>
      <c r="Q24" s="4">
        <v>18139.8</v>
      </c>
      <c r="R24" s="4">
        <f t="shared" si="0"/>
        <v>17552.099999999999</v>
      </c>
      <c r="S24" s="4"/>
      <c r="T24" s="4"/>
      <c r="U24" s="16"/>
      <c r="V24" s="21"/>
      <c r="W24" s="4">
        <v>17552.099999999999</v>
      </c>
      <c r="X24" s="4">
        <f t="shared" si="1"/>
        <v>587.70000000000073</v>
      </c>
      <c r="Y24" s="4"/>
      <c r="Z24" s="4"/>
      <c r="AA24" s="4"/>
      <c r="AB24" s="21"/>
      <c r="AC24" s="4">
        <f>Q24-W24</f>
        <v>587.70000000000073</v>
      </c>
      <c r="AD24" s="10">
        <v>2025</v>
      </c>
    </row>
    <row r="25" spans="1:30" ht="30" x14ac:dyDescent="0.25">
      <c r="A25" s="3">
        <v>20</v>
      </c>
      <c r="B25" s="33"/>
      <c r="C25" s="3" t="s">
        <v>38</v>
      </c>
      <c r="D25" s="3" t="s">
        <v>45</v>
      </c>
      <c r="E25" s="3">
        <v>65</v>
      </c>
      <c r="F25" s="3" t="s">
        <v>4</v>
      </c>
      <c r="G25" s="3">
        <v>695</v>
      </c>
      <c r="H25" s="3">
        <v>201.5</v>
      </c>
      <c r="I25" s="3">
        <v>20</v>
      </c>
      <c r="J25" s="3" t="s">
        <v>138</v>
      </c>
      <c r="K25" s="3"/>
      <c r="L25" s="4">
        <f t="shared" si="2"/>
        <v>8975</v>
      </c>
      <c r="M25" s="4"/>
      <c r="N25" s="4"/>
      <c r="O25" s="55">
        <v>8975</v>
      </c>
      <c r="P25" s="4"/>
      <c r="Q25" s="4"/>
      <c r="R25" s="4">
        <f t="shared" si="0"/>
        <v>8684.31</v>
      </c>
      <c r="S25" s="4"/>
      <c r="T25" s="4"/>
      <c r="U25" s="16">
        <v>8684.31</v>
      </c>
      <c r="V25" s="21"/>
      <c r="W25" s="4"/>
      <c r="X25" s="4">
        <f t="shared" si="1"/>
        <v>290.69000000000051</v>
      </c>
      <c r="Y25" s="4"/>
      <c r="Z25" s="4"/>
      <c r="AA25" s="4">
        <f>O25-U25</f>
        <v>290.69000000000051</v>
      </c>
      <c r="AB25" s="21"/>
      <c r="AC25" s="4"/>
      <c r="AD25" s="10">
        <v>2023</v>
      </c>
    </row>
    <row r="26" spans="1:30" ht="33" customHeight="1" x14ac:dyDescent="0.25">
      <c r="A26" s="3">
        <v>21</v>
      </c>
      <c r="B26" s="32" t="s">
        <v>46</v>
      </c>
      <c r="C26" s="3" t="s">
        <v>47</v>
      </c>
      <c r="D26" s="3" t="s">
        <v>48</v>
      </c>
      <c r="E26" s="3">
        <v>40</v>
      </c>
      <c r="F26" s="3" t="s">
        <v>4</v>
      </c>
      <c r="G26" s="3">
        <v>10846</v>
      </c>
      <c r="H26" s="3">
        <v>700.6</v>
      </c>
      <c r="I26" s="3">
        <v>300</v>
      </c>
      <c r="J26" s="3" t="s">
        <v>138</v>
      </c>
      <c r="K26" s="3"/>
      <c r="L26" s="4">
        <f t="shared" si="2"/>
        <v>10220.299999999999</v>
      </c>
      <c r="M26" s="4">
        <v>10220.299999999999</v>
      </c>
      <c r="N26" s="4"/>
      <c r="O26" s="4"/>
      <c r="P26" s="4"/>
      <c r="Q26" s="4"/>
      <c r="R26" s="4">
        <f t="shared" si="0"/>
        <v>9889.1622800000005</v>
      </c>
      <c r="S26" s="4">
        <v>9889.1622800000005</v>
      </c>
      <c r="T26" s="4"/>
      <c r="U26" s="16"/>
      <c r="V26" s="21"/>
      <c r="W26" s="4"/>
      <c r="X26" s="4">
        <f t="shared" si="1"/>
        <v>331.13771999999994</v>
      </c>
      <c r="Y26" s="4">
        <v>331.13771999999994</v>
      </c>
      <c r="Z26" s="4"/>
      <c r="AA26" s="4"/>
      <c r="AB26" s="21"/>
      <c r="AC26" s="4"/>
      <c r="AD26" s="10">
        <v>2021</v>
      </c>
    </row>
    <row r="27" spans="1:30" ht="31.5" customHeight="1" x14ac:dyDescent="0.25">
      <c r="A27" s="3">
        <v>22</v>
      </c>
      <c r="B27" s="33"/>
      <c r="C27" s="3" t="s">
        <v>49</v>
      </c>
      <c r="D27" s="3" t="s">
        <v>50</v>
      </c>
      <c r="E27" s="3">
        <v>40</v>
      </c>
      <c r="F27" s="3" t="s">
        <v>4</v>
      </c>
      <c r="G27" s="3">
        <v>10846</v>
      </c>
      <c r="H27" s="3">
        <v>1872.9</v>
      </c>
      <c r="I27" s="3">
        <v>300</v>
      </c>
      <c r="J27" s="3" t="s">
        <v>138</v>
      </c>
      <c r="K27" s="3"/>
      <c r="L27" s="4">
        <f t="shared" si="2"/>
        <v>22512.2</v>
      </c>
      <c r="M27" s="4"/>
      <c r="N27" s="4">
        <v>22512.2</v>
      </c>
      <c r="O27" s="4"/>
      <c r="P27" s="4"/>
      <c r="Q27" s="4"/>
      <c r="R27" s="4">
        <f t="shared" si="0"/>
        <v>21782.80472</v>
      </c>
      <c r="S27" s="4"/>
      <c r="T27" s="4">
        <v>21782.80472</v>
      </c>
      <c r="U27" s="16"/>
      <c r="V27" s="21"/>
      <c r="W27" s="4"/>
      <c r="X27" s="4">
        <f t="shared" si="1"/>
        <v>729.39528000000007</v>
      </c>
      <c r="Y27" s="4"/>
      <c r="Z27" s="4">
        <v>729.39528000000007</v>
      </c>
      <c r="AA27" s="4"/>
      <c r="AB27" s="21"/>
      <c r="AC27" s="4"/>
      <c r="AD27" s="10">
        <v>2022</v>
      </c>
    </row>
    <row r="28" spans="1:30" ht="30" x14ac:dyDescent="0.25">
      <c r="A28" s="3">
        <v>23</v>
      </c>
      <c r="B28" s="33"/>
      <c r="C28" s="3" t="s">
        <v>51</v>
      </c>
      <c r="D28" s="3" t="s">
        <v>52</v>
      </c>
      <c r="E28" s="3">
        <v>63</v>
      </c>
      <c r="F28" s="3" t="s">
        <v>4</v>
      </c>
      <c r="G28" s="3">
        <v>812</v>
      </c>
      <c r="H28" s="3">
        <v>318.2</v>
      </c>
      <c r="I28" s="3">
        <v>20</v>
      </c>
      <c r="J28" s="3" t="s">
        <v>138</v>
      </c>
      <c r="K28" s="3"/>
      <c r="L28" s="4">
        <f t="shared" si="2"/>
        <v>9696.2000000000007</v>
      </c>
      <c r="M28" s="4"/>
      <c r="N28" s="4"/>
      <c r="O28" s="55">
        <v>9696.2000000000007</v>
      </c>
      <c r="P28" s="4"/>
      <c r="Q28" s="4"/>
      <c r="R28" s="4">
        <f t="shared" si="0"/>
        <v>9382.1</v>
      </c>
      <c r="S28" s="4"/>
      <c r="T28" s="4"/>
      <c r="U28" s="16">
        <v>9382.1</v>
      </c>
      <c r="V28" s="21"/>
      <c r="W28" s="4"/>
      <c r="X28" s="4">
        <f t="shared" si="1"/>
        <v>314.10000000000036</v>
      </c>
      <c r="Y28" s="4"/>
      <c r="Z28" s="4"/>
      <c r="AA28" s="4">
        <f>O28-U28</f>
        <v>314.10000000000036</v>
      </c>
      <c r="AB28" s="21"/>
      <c r="AC28" s="4"/>
      <c r="AD28" s="10">
        <v>2023</v>
      </c>
    </row>
    <row r="29" spans="1:30" ht="30" x14ac:dyDescent="0.25">
      <c r="A29" s="3">
        <v>24</v>
      </c>
      <c r="B29" s="33"/>
      <c r="C29" s="3" t="s">
        <v>43</v>
      </c>
      <c r="D29" s="3" t="s">
        <v>53</v>
      </c>
      <c r="E29" s="3">
        <v>59</v>
      </c>
      <c r="F29" s="3" t="s">
        <v>4</v>
      </c>
      <c r="G29" s="3">
        <v>733</v>
      </c>
      <c r="H29" s="3">
        <v>863.5</v>
      </c>
      <c r="I29" s="3">
        <v>25</v>
      </c>
      <c r="J29" s="3" t="s">
        <v>138</v>
      </c>
      <c r="K29" s="3"/>
      <c r="L29" s="4">
        <f t="shared" si="2"/>
        <v>3542</v>
      </c>
      <c r="M29" s="4">
        <v>3542</v>
      </c>
      <c r="N29" s="4"/>
      <c r="O29" s="4"/>
      <c r="P29" s="4"/>
      <c r="Q29" s="4"/>
      <c r="R29" s="4">
        <f t="shared" si="0"/>
        <v>3427.2392000000004</v>
      </c>
      <c r="S29" s="4">
        <v>3427.2392000000004</v>
      </c>
      <c r="T29" s="4"/>
      <c r="U29" s="16"/>
      <c r="V29" s="21"/>
      <c r="W29" s="4"/>
      <c r="X29" s="4">
        <f t="shared" si="1"/>
        <v>114.7608</v>
      </c>
      <c r="Y29" s="4">
        <v>114.7608</v>
      </c>
      <c r="Z29" s="4"/>
      <c r="AA29" s="4"/>
      <c r="AB29" s="21"/>
      <c r="AC29" s="4"/>
      <c r="AD29" s="10">
        <v>2021</v>
      </c>
    </row>
    <row r="30" spans="1:30" ht="30" customHeight="1" x14ac:dyDescent="0.25">
      <c r="A30" s="3">
        <v>25</v>
      </c>
      <c r="B30" s="32" t="s">
        <v>54</v>
      </c>
      <c r="C30" s="3" t="s">
        <v>9</v>
      </c>
      <c r="D30" s="3" t="s">
        <v>55</v>
      </c>
      <c r="E30" s="3">
        <v>41</v>
      </c>
      <c r="F30" s="3" t="s">
        <v>4</v>
      </c>
      <c r="G30" s="3">
        <v>14531</v>
      </c>
      <c r="H30" s="3">
        <v>2701.6</v>
      </c>
      <c r="I30" s="3">
        <v>350</v>
      </c>
      <c r="J30" s="3" t="s">
        <v>138</v>
      </c>
      <c r="K30" s="3"/>
      <c r="L30" s="4">
        <f t="shared" si="2"/>
        <v>42250.3</v>
      </c>
      <c r="M30" s="4"/>
      <c r="N30" s="4">
        <v>42250.3</v>
      </c>
      <c r="O30" s="4"/>
      <c r="P30" s="4"/>
      <c r="Q30" s="4"/>
      <c r="R30" s="4">
        <f t="shared" si="0"/>
        <v>40881.390280000007</v>
      </c>
      <c r="S30" s="4"/>
      <c r="T30" s="4">
        <v>40881.390280000007</v>
      </c>
      <c r="U30" s="16"/>
      <c r="V30" s="21"/>
      <c r="W30" s="4"/>
      <c r="X30" s="4">
        <f t="shared" si="1"/>
        <v>1368.9097200000001</v>
      </c>
      <c r="Y30" s="4"/>
      <c r="Z30" s="4">
        <v>1368.9097200000001</v>
      </c>
      <c r="AA30" s="4"/>
      <c r="AB30" s="21"/>
      <c r="AC30" s="4"/>
      <c r="AD30" s="10">
        <v>2022</v>
      </c>
    </row>
    <row r="31" spans="1:30" ht="30" x14ac:dyDescent="0.25">
      <c r="A31" s="3">
        <v>26</v>
      </c>
      <c r="B31" s="33"/>
      <c r="C31" s="3" t="s">
        <v>38</v>
      </c>
      <c r="D31" s="3" t="s">
        <v>56</v>
      </c>
      <c r="E31" s="3">
        <v>45</v>
      </c>
      <c r="F31" s="3" t="s">
        <v>4</v>
      </c>
      <c r="G31" s="3">
        <v>407</v>
      </c>
      <c r="H31" s="3">
        <v>90.4</v>
      </c>
      <c r="I31" s="3">
        <v>11</v>
      </c>
      <c r="J31" s="3" t="s">
        <v>138</v>
      </c>
      <c r="K31" s="3"/>
      <c r="L31" s="4">
        <f t="shared" si="2"/>
        <v>2093.8000000000002</v>
      </c>
      <c r="M31" s="4"/>
      <c r="N31" s="4"/>
      <c r="O31" s="4"/>
      <c r="P31" s="4"/>
      <c r="Q31" s="4">
        <v>2093.8000000000002</v>
      </c>
      <c r="R31" s="4">
        <f t="shared" si="0"/>
        <v>2026</v>
      </c>
      <c r="S31" s="4"/>
      <c r="T31" s="4"/>
      <c r="U31" s="16"/>
      <c r="V31" s="21"/>
      <c r="W31" s="4">
        <v>2026</v>
      </c>
      <c r="X31" s="4">
        <f t="shared" si="1"/>
        <v>67.800000000000182</v>
      </c>
      <c r="Y31" s="4"/>
      <c r="Z31" s="4"/>
      <c r="AA31" s="4"/>
      <c r="AB31" s="21"/>
      <c r="AC31" s="4">
        <f>Q31-W31</f>
        <v>67.800000000000182</v>
      </c>
      <c r="AD31" s="10">
        <v>2025</v>
      </c>
    </row>
    <row r="32" spans="1:30" ht="30" x14ac:dyDescent="0.25">
      <c r="A32" s="3">
        <v>27</v>
      </c>
      <c r="B32" s="32" t="s">
        <v>57</v>
      </c>
      <c r="C32" s="3" t="s">
        <v>14</v>
      </c>
      <c r="D32" s="3" t="s">
        <v>58</v>
      </c>
      <c r="E32" s="3">
        <v>64</v>
      </c>
      <c r="F32" s="3" t="s">
        <v>4</v>
      </c>
      <c r="G32" s="3">
        <v>2406</v>
      </c>
      <c r="H32" s="3">
        <v>741.7</v>
      </c>
      <c r="I32" s="3">
        <v>100</v>
      </c>
      <c r="J32" s="3" t="s">
        <v>138</v>
      </c>
      <c r="K32" s="3"/>
      <c r="L32" s="4">
        <f t="shared" si="2"/>
        <v>17535.3</v>
      </c>
      <c r="M32" s="4"/>
      <c r="N32" s="4"/>
      <c r="O32" s="4"/>
      <c r="P32" s="4"/>
      <c r="Q32" s="4">
        <v>17535.3</v>
      </c>
      <c r="R32" s="4">
        <f t="shared" si="0"/>
        <v>16967.2</v>
      </c>
      <c r="S32" s="4"/>
      <c r="T32" s="4"/>
      <c r="U32" s="16"/>
      <c r="V32" s="21"/>
      <c r="W32" s="4">
        <v>16967.2</v>
      </c>
      <c r="X32" s="4">
        <f t="shared" si="1"/>
        <v>568.09999999999854</v>
      </c>
      <c r="Y32" s="4"/>
      <c r="Z32" s="4"/>
      <c r="AA32" s="4"/>
      <c r="AB32" s="21"/>
      <c r="AC32" s="4">
        <f>Q32-W32</f>
        <v>568.09999999999854</v>
      </c>
      <c r="AD32" s="10">
        <v>2025</v>
      </c>
    </row>
    <row r="33" spans="1:30" ht="31.5" customHeight="1" x14ac:dyDescent="0.25">
      <c r="A33" s="3">
        <v>28</v>
      </c>
      <c r="B33" s="34"/>
      <c r="C33" s="3" t="s">
        <v>26</v>
      </c>
      <c r="D33" s="3" t="s">
        <v>59</v>
      </c>
      <c r="E33" s="3">
        <v>65</v>
      </c>
      <c r="F33" s="3" t="s">
        <v>4</v>
      </c>
      <c r="G33" s="3">
        <v>199</v>
      </c>
      <c r="H33" s="3">
        <v>52</v>
      </c>
      <c r="I33" s="3">
        <v>20</v>
      </c>
      <c r="J33" s="3" t="s">
        <v>138</v>
      </c>
      <c r="K33" s="3"/>
      <c r="L33" s="4">
        <f t="shared" si="2"/>
        <v>1998.5</v>
      </c>
      <c r="M33" s="4">
        <v>1998.5</v>
      </c>
      <c r="N33" s="4"/>
      <c r="O33" s="4"/>
      <c r="P33" s="4"/>
      <c r="Q33" s="4"/>
      <c r="R33" s="4">
        <f t="shared" si="0"/>
        <v>1933.7486000000001</v>
      </c>
      <c r="S33" s="4">
        <v>1933.7486000000001</v>
      </c>
      <c r="T33" s="4"/>
      <c r="U33" s="16"/>
      <c r="V33" s="21"/>
      <c r="W33" s="4"/>
      <c r="X33" s="4">
        <f t="shared" si="1"/>
        <v>64.751400000000004</v>
      </c>
      <c r="Y33" s="4">
        <v>64.751400000000004</v>
      </c>
      <c r="Z33" s="4"/>
      <c r="AA33" s="4"/>
      <c r="AB33" s="21"/>
      <c r="AC33" s="4"/>
      <c r="AD33" s="10">
        <v>2021</v>
      </c>
    </row>
    <row r="34" spans="1:30" ht="30" x14ac:dyDescent="0.25">
      <c r="A34" s="3">
        <v>29</v>
      </c>
      <c r="B34" s="3" t="s">
        <v>60</v>
      </c>
      <c r="C34" s="3" t="s">
        <v>14</v>
      </c>
      <c r="D34" s="3" t="s">
        <v>61</v>
      </c>
      <c r="E34" s="3">
        <v>46</v>
      </c>
      <c r="F34" s="3" t="s">
        <v>4</v>
      </c>
      <c r="G34" s="3">
        <v>7653</v>
      </c>
      <c r="H34" s="3">
        <v>2181.5</v>
      </c>
      <c r="I34" s="3">
        <v>100</v>
      </c>
      <c r="J34" s="3" t="s">
        <v>138</v>
      </c>
      <c r="K34" s="3"/>
      <c r="L34" s="4">
        <f t="shared" si="2"/>
        <v>45580.2</v>
      </c>
      <c r="M34" s="4">
        <v>5196.1000000000004</v>
      </c>
      <c r="N34" s="4">
        <v>40384.1</v>
      </c>
      <c r="O34" s="4"/>
      <c r="P34" s="4"/>
      <c r="Q34" s="4"/>
      <c r="R34" s="4">
        <f t="shared" si="0"/>
        <v>44103.401519999999</v>
      </c>
      <c r="S34" s="4">
        <v>5027.746360000001</v>
      </c>
      <c r="T34" s="4">
        <v>39075.655160000002</v>
      </c>
      <c r="U34" s="16"/>
      <c r="V34" s="21"/>
      <c r="W34" s="4"/>
      <c r="X34" s="4">
        <f t="shared" si="1"/>
        <v>1476.7984799999999</v>
      </c>
      <c r="Y34" s="4">
        <v>168.35364000000001</v>
      </c>
      <c r="Z34" s="4">
        <v>1308.4448399999999</v>
      </c>
      <c r="AA34" s="4"/>
      <c r="AB34" s="21"/>
      <c r="AC34" s="4"/>
      <c r="AD34" s="10">
        <v>2022</v>
      </c>
    </row>
    <row r="35" spans="1:30" ht="30" x14ac:dyDescent="0.25">
      <c r="A35" s="3">
        <v>30</v>
      </c>
      <c r="B35" s="32" t="s">
        <v>62</v>
      </c>
      <c r="C35" s="3" t="s">
        <v>14</v>
      </c>
      <c r="D35" s="3" t="s">
        <v>63</v>
      </c>
      <c r="E35" s="3">
        <v>79</v>
      </c>
      <c r="F35" s="3" t="s">
        <v>4</v>
      </c>
      <c r="G35" s="3">
        <v>15322</v>
      </c>
      <c r="H35" s="3">
        <v>647.6</v>
      </c>
      <c r="I35" s="3">
        <v>250</v>
      </c>
      <c r="J35" s="3" t="s">
        <v>138</v>
      </c>
      <c r="K35" s="3"/>
      <c r="L35" s="4">
        <f t="shared" si="2"/>
        <v>31285.9</v>
      </c>
      <c r="M35" s="4"/>
      <c r="N35" s="4">
        <v>31285.9</v>
      </c>
      <c r="O35" s="4"/>
      <c r="P35" s="4"/>
      <c r="Q35" s="4"/>
      <c r="R35" s="4">
        <f t="shared" si="0"/>
        <v>30272.236840000005</v>
      </c>
      <c r="S35" s="4"/>
      <c r="T35" s="4">
        <v>30272.236840000005</v>
      </c>
      <c r="U35" s="16"/>
      <c r="V35" s="21"/>
      <c r="W35" s="4"/>
      <c r="X35" s="4">
        <f t="shared" si="1"/>
        <v>1013.6631600000001</v>
      </c>
      <c r="Y35" s="4"/>
      <c r="Z35" s="4">
        <v>1013.6631600000001</v>
      </c>
      <c r="AA35" s="4"/>
      <c r="AB35" s="21"/>
      <c r="AC35" s="4"/>
      <c r="AD35" s="10">
        <v>2022</v>
      </c>
    </row>
    <row r="36" spans="1:30" ht="33" customHeight="1" x14ac:dyDescent="0.25">
      <c r="A36" s="3">
        <v>31</v>
      </c>
      <c r="B36" s="33"/>
      <c r="C36" s="3" t="s">
        <v>14</v>
      </c>
      <c r="D36" s="3" t="s">
        <v>64</v>
      </c>
      <c r="E36" s="3">
        <v>79</v>
      </c>
      <c r="F36" s="3" t="s">
        <v>4</v>
      </c>
      <c r="G36" s="3">
        <v>15322</v>
      </c>
      <c r="H36" s="3">
        <v>1186.0999999999999</v>
      </c>
      <c r="I36" s="3">
        <v>500</v>
      </c>
      <c r="J36" s="3" t="s">
        <v>138</v>
      </c>
      <c r="K36" s="3"/>
      <c r="L36" s="4">
        <f t="shared" si="2"/>
        <v>54004.3</v>
      </c>
      <c r="M36" s="4"/>
      <c r="N36" s="4"/>
      <c r="O36" s="4">
        <v>54004.3</v>
      </c>
      <c r="P36" s="4"/>
      <c r="Q36" s="4"/>
      <c r="R36" s="4">
        <f t="shared" si="0"/>
        <v>52254.59</v>
      </c>
      <c r="S36" s="4"/>
      <c r="T36" s="4"/>
      <c r="U36" s="16">
        <v>52254.59</v>
      </c>
      <c r="V36" s="21"/>
      <c r="W36" s="4"/>
      <c r="X36" s="4">
        <f t="shared" si="1"/>
        <v>1749.7100000000064</v>
      </c>
      <c r="Y36" s="4"/>
      <c r="Z36" s="4"/>
      <c r="AA36" s="4">
        <f>O36-U36</f>
        <v>1749.7100000000064</v>
      </c>
      <c r="AB36" s="21"/>
      <c r="AC36" s="4"/>
      <c r="AD36" s="10">
        <v>2023</v>
      </c>
    </row>
    <row r="37" spans="1:30" ht="30.75" customHeight="1" x14ac:dyDescent="0.25">
      <c r="A37" s="3">
        <v>32</v>
      </c>
      <c r="B37" s="33"/>
      <c r="C37" s="3" t="s">
        <v>43</v>
      </c>
      <c r="D37" s="3" t="s">
        <v>65</v>
      </c>
      <c r="E37" s="3">
        <v>63</v>
      </c>
      <c r="F37" s="3" t="s">
        <v>4</v>
      </c>
      <c r="G37" s="3">
        <v>3528</v>
      </c>
      <c r="H37" s="3">
        <v>911.2</v>
      </c>
      <c r="I37" s="3">
        <v>50</v>
      </c>
      <c r="J37" s="3" t="s">
        <v>138</v>
      </c>
      <c r="K37" s="3"/>
      <c r="L37" s="4">
        <f t="shared" si="2"/>
        <v>23025.1</v>
      </c>
      <c r="M37" s="4"/>
      <c r="N37" s="4"/>
      <c r="O37" s="8"/>
      <c r="P37" s="4"/>
      <c r="Q37" s="4">
        <v>23025.1</v>
      </c>
      <c r="R37" s="4">
        <f t="shared" si="0"/>
        <v>22279.1</v>
      </c>
      <c r="S37" s="4"/>
      <c r="T37" s="4"/>
      <c r="U37" s="16"/>
      <c r="V37" s="21"/>
      <c r="W37" s="4">
        <v>22279.1</v>
      </c>
      <c r="X37" s="4">
        <f t="shared" si="1"/>
        <v>746</v>
      </c>
      <c r="Y37" s="4"/>
      <c r="Z37" s="4"/>
      <c r="AA37" s="4"/>
      <c r="AB37" s="21"/>
      <c r="AC37" s="4">
        <f>Q37-W37</f>
        <v>746</v>
      </c>
      <c r="AD37" s="10">
        <v>2025</v>
      </c>
    </row>
    <row r="38" spans="1:30" ht="30" x14ac:dyDescent="0.25">
      <c r="A38" s="3">
        <v>33</v>
      </c>
      <c r="B38" s="33"/>
      <c r="C38" s="3" t="s">
        <v>17</v>
      </c>
      <c r="D38" s="3" t="s">
        <v>66</v>
      </c>
      <c r="E38" s="3">
        <v>48</v>
      </c>
      <c r="F38" s="3" t="s">
        <v>4</v>
      </c>
      <c r="G38" s="3">
        <v>2001</v>
      </c>
      <c r="H38" s="3">
        <v>588.9</v>
      </c>
      <c r="I38" s="3">
        <v>50</v>
      </c>
      <c r="J38" s="3" t="s">
        <v>138</v>
      </c>
      <c r="K38" s="3"/>
      <c r="L38" s="4">
        <f t="shared" si="2"/>
        <v>13542.3</v>
      </c>
      <c r="M38" s="4">
        <v>13542.3</v>
      </c>
      <c r="N38" s="4"/>
      <c r="O38" s="4"/>
      <c r="P38" s="4"/>
      <c r="Q38" s="4"/>
      <c r="R38" s="4">
        <f t="shared" si="0"/>
        <v>13103.529480000001</v>
      </c>
      <c r="S38" s="4">
        <v>13103.529480000001</v>
      </c>
      <c r="T38" s="4"/>
      <c r="U38" s="16"/>
      <c r="V38" s="21"/>
      <c r="W38" s="4"/>
      <c r="X38" s="4">
        <f t="shared" ref="X38:X69" si="3">Y38+Z38+AA38+AB38+AC38</f>
        <v>438.77052000000003</v>
      </c>
      <c r="Y38" s="4">
        <v>438.77052000000003</v>
      </c>
      <c r="Z38" s="4"/>
      <c r="AA38" s="4"/>
      <c r="AB38" s="21"/>
      <c r="AC38" s="4"/>
      <c r="AD38" s="10">
        <v>2021</v>
      </c>
    </row>
    <row r="39" spans="1:30" ht="30" x14ac:dyDescent="0.25">
      <c r="A39" s="3">
        <v>34</v>
      </c>
      <c r="B39" s="34"/>
      <c r="C39" s="3" t="s">
        <v>43</v>
      </c>
      <c r="D39" s="3" t="s">
        <v>67</v>
      </c>
      <c r="E39" s="3">
        <v>48</v>
      </c>
      <c r="F39" s="3" t="s">
        <v>4</v>
      </c>
      <c r="G39" s="3">
        <v>2465</v>
      </c>
      <c r="H39" s="3">
        <v>1095.8</v>
      </c>
      <c r="I39" s="3">
        <v>100</v>
      </c>
      <c r="J39" s="3" t="s">
        <v>138</v>
      </c>
      <c r="K39" s="3"/>
      <c r="L39" s="4">
        <f t="shared" si="2"/>
        <v>20047.3</v>
      </c>
      <c r="M39" s="4"/>
      <c r="N39" s="4"/>
      <c r="O39" s="4"/>
      <c r="P39" s="4"/>
      <c r="Q39" s="4">
        <v>20047.3</v>
      </c>
      <c r="R39" s="4">
        <f t="shared" si="0"/>
        <v>19397.8</v>
      </c>
      <c r="S39" s="4"/>
      <c r="T39" s="4"/>
      <c r="U39" s="16"/>
      <c r="V39" s="21"/>
      <c r="W39" s="4">
        <v>19397.8</v>
      </c>
      <c r="X39" s="4">
        <f t="shared" si="3"/>
        <v>649.5</v>
      </c>
      <c r="Y39" s="4"/>
      <c r="Z39" s="4"/>
      <c r="AA39" s="4"/>
      <c r="AB39" s="21"/>
      <c r="AC39" s="4">
        <f>Q39-W39</f>
        <v>649.5</v>
      </c>
      <c r="AD39" s="10">
        <v>2025</v>
      </c>
    </row>
    <row r="40" spans="1:30" ht="30" x14ac:dyDescent="0.25">
      <c r="A40" s="3">
        <v>35</v>
      </c>
      <c r="B40" s="32" t="s">
        <v>68</v>
      </c>
      <c r="C40" s="3" t="s">
        <v>69</v>
      </c>
      <c r="D40" s="3" t="s">
        <v>70</v>
      </c>
      <c r="E40" s="3">
        <v>50</v>
      </c>
      <c r="F40" s="3" t="s">
        <v>4</v>
      </c>
      <c r="G40" s="3">
        <v>6861</v>
      </c>
      <c r="H40" s="3">
        <v>778.6</v>
      </c>
      <c r="I40" s="3">
        <v>250</v>
      </c>
      <c r="J40" s="3" t="s">
        <v>138</v>
      </c>
      <c r="K40" s="3"/>
      <c r="L40" s="4">
        <f t="shared" si="2"/>
        <v>18712.599999999999</v>
      </c>
      <c r="M40" s="4"/>
      <c r="N40" s="4">
        <v>18712.599999999999</v>
      </c>
      <c r="O40" s="4"/>
      <c r="P40" s="4"/>
      <c r="Q40" s="4"/>
      <c r="R40" s="4">
        <f t="shared" si="0"/>
        <v>18106.311760000001</v>
      </c>
      <c r="S40" s="4"/>
      <c r="T40" s="4">
        <v>18106.311760000001</v>
      </c>
      <c r="U40" s="16"/>
      <c r="V40" s="21"/>
      <c r="W40" s="4"/>
      <c r="X40" s="4">
        <f t="shared" si="3"/>
        <v>606.28823999999997</v>
      </c>
      <c r="Y40" s="4"/>
      <c r="Z40" s="4">
        <v>606.28823999999997</v>
      </c>
      <c r="AA40" s="4"/>
      <c r="AB40" s="21"/>
      <c r="AC40" s="4"/>
      <c r="AD40" s="10">
        <v>2022</v>
      </c>
    </row>
    <row r="41" spans="1:30" ht="30.75" customHeight="1" x14ac:dyDescent="0.25">
      <c r="A41" s="3">
        <v>36</v>
      </c>
      <c r="B41" s="33"/>
      <c r="C41" s="3" t="s">
        <v>38</v>
      </c>
      <c r="D41" s="3" t="s">
        <v>71</v>
      </c>
      <c r="E41" s="3">
        <v>55</v>
      </c>
      <c r="F41" s="3" t="s">
        <v>4</v>
      </c>
      <c r="G41" s="3">
        <v>700</v>
      </c>
      <c r="H41" s="3">
        <v>117.6</v>
      </c>
      <c r="I41" s="3">
        <v>20</v>
      </c>
      <c r="J41" s="3" t="s">
        <v>138</v>
      </c>
      <c r="K41" s="3"/>
      <c r="L41" s="4">
        <f t="shared" si="2"/>
        <v>3569.5</v>
      </c>
      <c r="M41" s="4">
        <v>3569.5</v>
      </c>
      <c r="N41" s="4"/>
      <c r="O41" s="4"/>
      <c r="P41" s="4"/>
      <c r="Q41" s="4"/>
      <c r="R41" s="4">
        <f>S41</f>
        <v>3453.8481999999999</v>
      </c>
      <c r="S41" s="4">
        <v>3453.8481999999999</v>
      </c>
      <c r="T41" s="4"/>
      <c r="U41" s="16"/>
      <c r="V41" s="21"/>
      <c r="X41" s="4">
        <f t="shared" si="3"/>
        <v>115.65180000000001</v>
      </c>
      <c r="Y41" s="4">
        <v>115.65180000000001</v>
      </c>
      <c r="Z41" s="4"/>
      <c r="AA41" s="4"/>
      <c r="AB41" s="21"/>
      <c r="AC41" s="4"/>
      <c r="AD41" s="10">
        <v>2021</v>
      </c>
    </row>
    <row r="42" spans="1:30" ht="30" x14ac:dyDescent="0.25">
      <c r="A42" s="3">
        <v>37</v>
      </c>
      <c r="B42" s="34"/>
      <c r="C42" s="3" t="s">
        <v>38</v>
      </c>
      <c r="D42" s="3" t="s">
        <v>72</v>
      </c>
      <c r="E42" s="3">
        <v>52</v>
      </c>
      <c r="F42" s="3" t="s">
        <v>4</v>
      </c>
      <c r="G42" s="3">
        <v>923</v>
      </c>
      <c r="H42" s="3">
        <v>119.1</v>
      </c>
      <c r="I42" s="3">
        <v>20</v>
      </c>
      <c r="J42" s="3" t="s">
        <v>138</v>
      </c>
      <c r="K42" s="3"/>
      <c r="L42" s="4">
        <f t="shared" si="2"/>
        <v>3239.5</v>
      </c>
      <c r="M42" s="4">
        <v>3239.5</v>
      </c>
      <c r="N42" s="4"/>
      <c r="O42" s="4"/>
      <c r="P42" s="4"/>
      <c r="Q42" s="4"/>
      <c r="R42" s="4">
        <f>S42</f>
        <v>3134.5402000000004</v>
      </c>
      <c r="S42" s="4">
        <v>3134.5402000000004</v>
      </c>
      <c r="T42" s="4"/>
      <c r="U42" s="16"/>
      <c r="W42" s="4"/>
      <c r="X42" s="4">
        <f t="shared" si="3"/>
        <v>104.95980000000002</v>
      </c>
      <c r="Y42" s="4">
        <v>104.95980000000002</v>
      </c>
      <c r="Z42" s="4"/>
      <c r="AA42" s="4"/>
      <c r="AB42" s="21"/>
      <c r="AC42" s="4"/>
      <c r="AD42" s="10">
        <v>2021</v>
      </c>
    </row>
    <row r="43" spans="1:30" ht="32.25" customHeight="1" x14ac:dyDescent="0.25">
      <c r="A43" s="3">
        <v>38</v>
      </c>
      <c r="B43" s="32" t="s">
        <v>73</v>
      </c>
      <c r="C43" s="3" t="s">
        <v>6</v>
      </c>
      <c r="D43" s="3" t="s">
        <v>74</v>
      </c>
      <c r="E43" s="3">
        <v>52</v>
      </c>
      <c r="F43" s="3" t="s">
        <v>4</v>
      </c>
      <c r="G43" s="3">
        <v>6776</v>
      </c>
      <c r="H43" s="3">
        <v>5251</v>
      </c>
      <c r="I43" s="3">
        <v>200</v>
      </c>
      <c r="J43" s="3" t="s">
        <v>138</v>
      </c>
      <c r="K43" s="3"/>
      <c r="L43" s="4">
        <f t="shared" si="2"/>
        <v>120056.1</v>
      </c>
      <c r="M43" s="4"/>
      <c r="N43" s="4"/>
      <c r="O43" s="4"/>
      <c r="P43" s="4">
        <v>61763.7</v>
      </c>
      <c r="Q43" s="4">
        <v>58292.4</v>
      </c>
      <c r="R43" s="4">
        <f t="shared" ref="R43:R83" si="4">S43+T43+U43+V43+W43</f>
        <v>116166.2</v>
      </c>
      <c r="S43" s="4"/>
      <c r="T43" s="4"/>
      <c r="U43" s="16"/>
      <c r="V43" s="21">
        <v>59762.5</v>
      </c>
      <c r="W43" s="4">
        <v>56403.7</v>
      </c>
      <c r="X43" s="4">
        <f t="shared" si="3"/>
        <v>3889.9000000000042</v>
      </c>
      <c r="Y43" s="4"/>
      <c r="Z43" s="4"/>
      <c r="AA43" s="4"/>
      <c r="AB43" s="21">
        <v>2001.2</v>
      </c>
      <c r="AC43" s="4">
        <f>Q43-W43</f>
        <v>1888.7000000000044</v>
      </c>
      <c r="AD43" s="10">
        <v>2025</v>
      </c>
    </row>
    <row r="44" spans="1:30" ht="29.25" customHeight="1" x14ac:dyDescent="0.25">
      <c r="A44" s="3">
        <v>39</v>
      </c>
      <c r="B44" s="33"/>
      <c r="C44" s="3" t="s">
        <v>75</v>
      </c>
      <c r="D44" s="3" t="s">
        <v>76</v>
      </c>
      <c r="E44" s="3">
        <v>49</v>
      </c>
      <c r="F44" s="3" t="s">
        <v>4</v>
      </c>
      <c r="G44" s="3">
        <v>6756</v>
      </c>
      <c r="H44" s="3">
        <v>872.2</v>
      </c>
      <c r="I44" s="3">
        <v>250</v>
      </c>
      <c r="J44" s="3" t="s">
        <v>138</v>
      </c>
      <c r="K44" s="3"/>
      <c r="L44" s="4">
        <f t="shared" si="2"/>
        <v>14142</v>
      </c>
      <c r="M44" s="4">
        <v>14142</v>
      </c>
      <c r="N44" s="4"/>
      <c r="O44" s="4"/>
      <c r="P44" s="4"/>
      <c r="Q44" s="4"/>
      <c r="R44" s="4">
        <f t="shared" si="4"/>
        <v>13683.799200000001</v>
      </c>
      <c r="S44" s="4">
        <v>13683.799200000001</v>
      </c>
      <c r="T44" s="4"/>
      <c r="U44" s="16"/>
      <c r="V44" s="21"/>
      <c r="W44" s="4"/>
      <c r="X44" s="4">
        <f t="shared" si="3"/>
        <v>458.20080000000002</v>
      </c>
      <c r="Y44" s="4">
        <v>458.20080000000002</v>
      </c>
      <c r="Z44" s="4"/>
      <c r="AA44" s="4"/>
      <c r="AB44" s="21"/>
      <c r="AC44" s="4"/>
      <c r="AD44" s="10">
        <v>2021</v>
      </c>
    </row>
    <row r="45" spans="1:30" ht="30" x14ac:dyDescent="0.25">
      <c r="A45" s="3">
        <v>40</v>
      </c>
      <c r="B45" s="33"/>
      <c r="C45" s="3" t="s">
        <v>14</v>
      </c>
      <c r="D45" s="3" t="s">
        <v>140</v>
      </c>
      <c r="E45" s="3">
        <v>63</v>
      </c>
      <c r="F45" s="3" t="s">
        <v>4</v>
      </c>
      <c r="G45" s="3">
        <v>2001</v>
      </c>
      <c r="H45" s="3">
        <v>764.5</v>
      </c>
      <c r="I45" s="3">
        <v>50</v>
      </c>
      <c r="J45" s="3" t="s">
        <v>138</v>
      </c>
      <c r="K45" s="3"/>
      <c r="L45" s="4">
        <f t="shared" si="2"/>
        <v>15712.9</v>
      </c>
      <c r="M45" s="4"/>
      <c r="N45" s="4"/>
      <c r="O45" s="4"/>
      <c r="P45" s="4"/>
      <c r="Q45" s="4">
        <v>15712.9</v>
      </c>
      <c r="R45" s="4">
        <f t="shared" si="4"/>
        <v>15203.8</v>
      </c>
      <c r="S45" s="4"/>
      <c r="T45" s="4"/>
      <c r="U45" s="16"/>
      <c r="V45" s="21"/>
      <c r="W45" s="4">
        <v>15203.8</v>
      </c>
      <c r="X45" s="4">
        <f t="shared" si="3"/>
        <v>509.10000000000036</v>
      </c>
      <c r="Y45" s="4"/>
      <c r="Z45" s="4"/>
      <c r="AA45" s="4"/>
      <c r="AB45" s="21"/>
      <c r="AC45" s="4">
        <f>Q45-W45</f>
        <v>509.10000000000036</v>
      </c>
      <c r="AD45" s="10">
        <v>2025</v>
      </c>
    </row>
    <row r="46" spans="1:30" ht="29.25" customHeight="1" x14ac:dyDescent="0.25">
      <c r="A46" s="3">
        <v>41</v>
      </c>
      <c r="B46" s="34"/>
      <c r="C46" s="3" t="s">
        <v>38</v>
      </c>
      <c r="D46" s="3" t="s">
        <v>77</v>
      </c>
      <c r="E46" s="3">
        <v>79</v>
      </c>
      <c r="F46" s="3" t="s">
        <v>4</v>
      </c>
      <c r="G46" s="3">
        <v>1039</v>
      </c>
      <c r="H46" s="3">
        <v>120.4</v>
      </c>
      <c r="I46" s="3">
        <v>19</v>
      </c>
      <c r="J46" s="3" t="s">
        <v>138</v>
      </c>
      <c r="K46" s="3"/>
      <c r="L46" s="4">
        <f t="shared" si="2"/>
        <v>5973.1</v>
      </c>
      <c r="M46" s="4"/>
      <c r="N46" s="4"/>
      <c r="O46" s="55">
        <v>5973.1</v>
      </c>
      <c r="P46" s="4"/>
      <c r="Q46" s="4"/>
      <c r="R46" s="4">
        <f t="shared" si="4"/>
        <v>5779.6</v>
      </c>
      <c r="S46" s="4"/>
      <c r="T46" s="4"/>
      <c r="U46" s="16">
        <v>5779.6</v>
      </c>
      <c r="V46" s="21"/>
      <c r="W46" s="4"/>
      <c r="X46" s="4">
        <f t="shared" si="3"/>
        <v>193.5</v>
      </c>
      <c r="Y46" s="4"/>
      <c r="Z46" s="4"/>
      <c r="AA46" s="4">
        <f>O46-U46</f>
        <v>193.5</v>
      </c>
      <c r="AB46" s="21"/>
      <c r="AC46" s="4"/>
      <c r="AD46" s="10">
        <v>2023</v>
      </c>
    </row>
    <row r="47" spans="1:30" ht="29.25" customHeight="1" x14ac:dyDescent="0.25">
      <c r="A47" s="3">
        <v>42</v>
      </c>
      <c r="B47" s="32" t="s">
        <v>78</v>
      </c>
      <c r="C47" s="3" t="s">
        <v>79</v>
      </c>
      <c r="D47" s="3" t="s">
        <v>80</v>
      </c>
      <c r="E47" s="3">
        <v>52</v>
      </c>
      <c r="F47" s="3" t="s">
        <v>4</v>
      </c>
      <c r="G47" s="3">
        <v>2694</v>
      </c>
      <c r="H47" s="3">
        <v>418</v>
      </c>
      <c r="I47" s="3">
        <v>100</v>
      </c>
      <c r="J47" s="3" t="s">
        <v>138</v>
      </c>
      <c r="K47" s="3"/>
      <c r="L47" s="4">
        <f t="shared" si="2"/>
        <v>10930.3</v>
      </c>
      <c r="M47" s="4"/>
      <c r="N47" s="4">
        <v>10930.3</v>
      </c>
      <c r="O47" s="4"/>
      <c r="P47" s="4"/>
      <c r="Q47" s="4"/>
      <c r="R47" s="4">
        <f t="shared" si="4"/>
        <v>10576.15828</v>
      </c>
      <c r="S47" s="4"/>
      <c r="T47" s="4">
        <v>10576.15828</v>
      </c>
      <c r="U47" s="16"/>
      <c r="V47" s="21"/>
      <c r="W47" s="4"/>
      <c r="X47" s="4">
        <f t="shared" si="3"/>
        <v>354.14171999999996</v>
      </c>
      <c r="Y47" s="4"/>
      <c r="Z47" s="4">
        <v>354.14171999999996</v>
      </c>
      <c r="AA47" s="4"/>
      <c r="AB47" s="21"/>
      <c r="AC47" s="4"/>
      <c r="AD47" s="10">
        <v>2022</v>
      </c>
    </row>
    <row r="48" spans="1:30" ht="30" x14ac:dyDescent="0.25">
      <c r="A48" s="3">
        <v>43</v>
      </c>
      <c r="B48" s="34"/>
      <c r="C48" s="3" t="s">
        <v>81</v>
      </c>
      <c r="D48" s="3" t="s">
        <v>80</v>
      </c>
      <c r="E48" s="3">
        <v>40</v>
      </c>
      <c r="F48" s="3" t="s">
        <v>4</v>
      </c>
      <c r="G48" s="3">
        <v>2694</v>
      </c>
      <c r="H48" s="3">
        <v>563.20000000000005</v>
      </c>
      <c r="I48" s="3">
        <v>100</v>
      </c>
      <c r="J48" s="3" t="s">
        <v>138</v>
      </c>
      <c r="K48" s="3"/>
      <c r="L48" s="4">
        <f t="shared" si="2"/>
        <v>7542.7</v>
      </c>
      <c r="M48" s="4"/>
      <c r="N48" s="4"/>
      <c r="O48" s="55">
        <v>7542.7</v>
      </c>
      <c r="P48" s="4"/>
      <c r="Q48" s="4"/>
      <c r="R48" s="4">
        <f t="shared" si="4"/>
        <v>7298.3</v>
      </c>
      <c r="S48" s="4"/>
      <c r="T48" s="4"/>
      <c r="U48" s="16">
        <v>7298.3</v>
      </c>
      <c r="V48" s="21"/>
      <c r="W48" s="4"/>
      <c r="X48" s="4">
        <f t="shared" si="3"/>
        <v>244.39999999999964</v>
      </c>
      <c r="Y48" s="4"/>
      <c r="Z48" s="4"/>
      <c r="AA48" s="4">
        <f>O48-U48</f>
        <v>244.39999999999964</v>
      </c>
      <c r="AB48" s="21"/>
      <c r="AC48" s="4"/>
      <c r="AD48" s="10">
        <v>2023</v>
      </c>
    </row>
    <row r="49" spans="1:30" ht="30" x14ac:dyDescent="0.25">
      <c r="A49" s="3">
        <v>44</v>
      </c>
      <c r="B49" s="32" t="s">
        <v>82</v>
      </c>
      <c r="C49" s="3" t="s">
        <v>69</v>
      </c>
      <c r="D49" s="3" t="s">
        <v>83</v>
      </c>
      <c r="E49" s="3">
        <v>79</v>
      </c>
      <c r="F49" s="3" t="s">
        <v>4</v>
      </c>
      <c r="G49" s="3">
        <v>6132</v>
      </c>
      <c r="H49" s="3">
        <v>455.9</v>
      </c>
      <c r="I49" s="3">
        <v>195</v>
      </c>
      <c r="J49" s="3" t="s">
        <v>138</v>
      </c>
      <c r="K49" s="3"/>
      <c r="L49" s="4">
        <f t="shared" si="2"/>
        <v>20757.5</v>
      </c>
      <c r="M49" s="4"/>
      <c r="N49" s="4">
        <v>20757.5</v>
      </c>
      <c r="O49" s="4"/>
      <c r="P49" s="4"/>
      <c r="Q49" s="4"/>
      <c r="R49" s="4">
        <f t="shared" si="4"/>
        <v>20084.957000000002</v>
      </c>
      <c r="S49" s="4"/>
      <c r="T49" s="4">
        <v>20084.957000000002</v>
      </c>
      <c r="U49" s="16"/>
      <c r="V49" s="21"/>
      <c r="X49" s="4">
        <f t="shared" si="3"/>
        <v>672.54300000000001</v>
      </c>
      <c r="Y49" s="4"/>
      <c r="Z49" s="4">
        <v>672.54300000000001</v>
      </c>
      <c r="AA49" s="4"/>
      <c r="AB49" s="21"/>
      <c r="AC49" s="4"/>
      <c r="AD49" s="10">
        <v>2022</v>
      </c>
    </row>
    <row r="50" spans="1:30" ht="30" x14ac:dyDescent="0.25">
      <c r="A50" s="3">
        <v>45</v>
      </c>
      <c r="B50" s="33"/>
      <c r="C50" s="3" t="s">
        <v>26</v>
      </c>
      <c r="D50" s="3" t="s">
        <v>84</v>
      </c>
      <c r="E50" s="3">
        <v>80</v>
      </c>
      <c r="F50" s="3" t="s">
        <v>4</v>
      </c>
      <c r="G50" s="3">
        <v>761</v>
      </c>
      <c r="H50" s="3">
        <v>257.3</v>
      </c>
      <c r="I50" s="3">
        <v>40</v>
      </c>
      <c r="J50" s="3" t="s">
        <v>138</v>
      </c>
      <c r="K50" s="3"/>
      <c r="L50" s="4">
        <f t="shared" si="2"/>
        <v>6996.1</v>
      </c>
      <c r="M50" s="4"/>
      <c r="N50" s="4"/>
      <c r="O50" s="4"/>
      <c r="P50" s="4"/>
      <c r="Q50" s="4">
        <v>6996.1</v>
      </c>
      <c r="R50" s="4">
        <f t="shared" si="4"/>
        <v>6769.4</v>
      </c>
      <c r="S50" s="4"/>
      <c r="T50" s="4"/>
      <c r="U50" s="16"/>
      <c r="V50" s="21"/>
      <c r="W50" s="4">
        <v>6769.4</v>
      </c>
      <c r="X50" s="4">
        <f t="shared" si="3"/>
        <v>226.70000000000073</v>
      </c>
      <c r="Y50" s="4"/>
      <c r="Z50" s="4"/>
      <c r="AA50" s="4"/>
      <c r="AB50" s="21"/>
      <c r="AC50" s="4">
        <f>Q50-W50</f>
        <v>226.70000000000073</v>
      </c>
      <c r="AD50" s="10">
        <v>2025</v>
      </c>
    </row>
    <row r="51" spans="1:30" ht="30" x14ac:dyDescent="0.25">
      <c r="A51" s="3">
        <v>46</v>
      </c>
      <c r="B51" s="34"/>
      <c r="C51" s="3" t="s">
        <v>85</v>
      </c>
      <c r="D51" s="3" t="s">
        <v>86</v>
      </c>
      <c r="E51" s="3">
        <v>79</v>
      </c>
      <c r="F51" s="3" t="s">
        <v>4</v>
      </c>
      <c r="G51" s="3">
        <v>10238</v>
      </c>
      <c r="H51" s="3">
        <v>2418</v>
      </c>
      <c r="I51" s="3">
        <v>150</v>
      </c>
      <c r="J51" s="3" t="s">
        <v>138</v>
      </c>
      <c r="K51" s="3"/>
      <c r="L51" s="4">
        <f t="shared" si="2"/>
        <v>57081.4</v>
      </c>
      <c r="M51" s="4"/>
      <c r="N51" s="4"/>
      <c r="O51" s="4">
        <v>34000</v>
      </c>
      <c r="P51" s="4">
        <v>23081.4</v>
      </c>
      <c r="Q51" s="4"/>
      <c r="R51" s="4">
        <f t="shared" si="4"/>
        <v>55232.02</v>
      </c>
      <c r="S51" s="4"/>
      <c r="T51" s="4"/>
      <c r="U51" s="16">
        <v>32898.42</v>
      </c>
      <c r="V51" s="21">
        <v>22333.599999999999</v>
      </c>
      <c r="W51" s="4"/>
      <c r="X51" s="4">
        <f t="shared" si="3"/>
        <v>1849.3800000000017</v>
      </c>
      <c r="Y51" s="4"/>
      <c r="Z51" s="4"/>
      <c r="AA51" s="4">
        <f>O51-U51</f>
        <v>1101.5800000000017</v>
      </c>
      <c r="AB51" s="21">
        <v>747.8</v>
      </c>
      <c r="AC51" s="4"/>
      <c r="AD51" s="10">
        <v>2024</v>
      </c>
    </row>
    <row r="52" spans="1:30" ht="30" x14ac:dyDescent="0.25">
      <c r="A52" s="3">
        <v>47</v>
      </c>
      <c r="B52" s="32" t="s">
        <v>87</v>
      </c>
      <c r="C52" s="3" t="s">
        <v>69</v>
      </c>
      <c r="D52" s="3" t="s">
        <v>88</v>
      </c>
      <c r="E52" s="3">
        <v>40</v>
      </c>
      <c r="F52" s="3" t="s">
        <v>4</v>
      </c>
      <c r="G52" s="3">
        <v>4315</v>
      </c>
      <c r="H52" s="3">
        <v>1826.9</v>
      </c>
      <c r="I52" s="3">
        <v>84</v>
      </c>
      <c r="J52" s="3" t="s">
        <v>138</v>
      </c>
      <c r="K52" s="3"/>
      <c r="L52" s="4">
        <f t="shared" si="2"/>
        <v>25251.4</v>
      </c>
      <c r="M52" s="4">
        <v>25251.4</v>
      </c>
      <c r="N52" s="4"/>
      <c r="O52" s="4"/>
      <c r="P52" s="4"/>
      <c r="Q52" s="4"/>
      <c r="R52" s="4">
        <f t="shared" si="4"/>
        <v>24433.254640000003</v>
      </c>
      <c r="S52" s="4">
        <v>24433.254640000003</v>
      </c>
      <c r="T52" s="4"/>
      <c r="U52" s="16"/>
      <c r="V52" s="21"/>
      <c r="W52" s="4"/>
      <c r="X52" s="4">
        <f t="shared" si="3"/>
        <v>818.1453600000001</v>
      </c>
      <c r="Y52" s="4">
        <v>818.1453600000001</v>
      </c>
      <c r="Z52" s="4"/>
      <c r="AA52" s="4"/>
      <c r="AB52" s="21"/>
      <c r="AC52" s="4"/>
      <c r="AD52" s="10">
        <v>2021</v>
      </c>
    </row>
    <row r="53" spans="1:30" ht="30" x14ac:dyDescent="0.25">
      <c r="A53" s="3">
        <v>48</v>
      </c>
      <c r="B53" s="34"/>
      <c r="C53" s="3" t="s">
        <v>38</v>
      </c>
      <c r="D53" s="3" t="s">
        <v>89</v>
      </c>
      <c r="E53" s="3">
        <v>75</v>
      </c>
      <c r="F53" s="3" t="s">
        <v>4</v>
      </c>
      <c r="G53" s="3">
        <v>477</v>
      </c>
      <c r="H53" s="3">
        <v>134.6</v>
      </c>
      <c r="I53" s="3">
        <v>20</v>
      </c>
      <c r="J53" s="3" t="s">
        <v>138</v>
      </c>
      <c r="K53" s="3"/>
      <c r="L53" s="4">
        <f t="shared" si="2"/>
        <v>2834.5</v>
      </c>
      <c r="M53" s="4">
        <v>2834.5</v>
      </c>
      <c r="N53" s="4"/>
      <c r="O53" s="4"/>
      <c r="P53" s="4"/>
      <c r="Q53" s="4"/>
      <c r="R53" s="4">
        <f t="shared" si="4"/>
        <v>2742.6622000000002</v>
      </c>
      <c r="S53" s="4">
        <v>2742.6622000000002</v>
      </c>
      <c r="T53" s="4"/>
      <c r="U53" s="16"/>
      <c r="V53" s="21"/>
      <c r="W53" s="4"/>
      <c r="X53" s="4">
        <f t="shared" si="3"/>
        <v>91.837800000000001</v>
      </c>
      <c r="Y53" s="4">
        <v>91.837800000000001</v>
      </c>
      <c r="Z53" s="4"/>
      <c r="AA53" s="4"/>
      <c r="AB53" s="21"/>
      <c r="AC53" s="4"/>
      <c r="AD53" s="10">
        <v>2021</v>
      </c>
    </row>
    <row r="54" spans="1:30" ht="30" x14ac:dyDescent="0.25">
      <c r="A54" s="3">
        <v>49</v>
      </c>
      <c r="B54" s="32" t="s">
        <v>90</v>
      </c>
      <c r="C54" s="3" t="s">
        <v>14</v>
      </c>
      <c r="D54" s="3" t="s">
        <v>91</v>
      </c>
      <c r="E54" s="3">
        <v>61</v>
      </c>
      <c r="F54" s="3" t="s">
        <v>4</v>
      </c>
      <c r="G54" s="3">
        <v>18873</v>
      </c>
      <c r="H54" s="3">
        <v>3830.5</v>
      </c>
      <c r="I54" s="3">
        <v>100</v>
      </c>
      <c r="J54" s="3" t="s">
        <v>138</v>
      </c>
      <c r="K54" s="3"/>
      <c r="L54" s="4">
        <f t="shared" si="2"/>
        <v>116437.80000000002</v>
      </c>
      <c r="M54" s="4"/>
      <c r="N54" s="4"/>
      <c r="O54" s="4">
        <v>40234.1</v>
      </c>
      <c r="P54" s="4">
        <v>46203.700000000012</v>
      </c>
      <c r="Q54" s="4">
        <v>30000</v>
      </c>
      <c r="R54" s="4">
        <f t="shared" si="4"/>
        <v>112665.23999999999</v>
      </c>
      <c r="S54" s="4"/>
      <c r="T54" s="4"/>
      <c r="U54" s="16">
        <v>38930.54</v>
      </c>
      <c r="V54" s="21">
        <v>44706.7</v>
      </c>
      <c r="W54" s="4">
        <v>29028</v>
      </c>
      <c r="X54" s="4">
        <f t="shared" si="3"/>
        <v>3772.5599999999977</v>
      </c>
      <c r="Y54" s="4"/>
      <c r="Z54" s="4"/>
      <c r="AA54" s="4">
        <f>O54-U54</f>
        <v>1303.5599999999977</v>
      </c>
      <c r="AB54" s="21">
        <v>1497</v>
      </c>
      <c r="AC54" s="4">
        <f>Q54-W54</f>
        <v>972</v>
      </c>
      <c r="AD54" s="10">
        <v>2025</v>
      </c>
    </row>
    <row r="55" spans="1:30" ht="30" x14ac:dyDescent="0.25">
      <c r="A55" s="3">
        <v>50</v>
      </c>
      <c r="B55" s="33"/>
      <c r="C55" s="3" t="s">
        <v>17</v>
      </c>
      <c r="D55" s="3" t="s">
        <v>92</v>
      </c>
      <c r="E55" s="3">
        <v>57</v>
      </c>
      <c r="F55" s="3" t="s">
        <v>4</v>
      </c>
      <c r="G55" s="3">
        <v>10396</v>
      </c>
      <c r="H55" s="3">
        <v>820.5</v>
      </c>
      <c r="I55" s="3">
        <v>150</v>
      </c>
      <c r="J55" s="3" t="s">
        <v>138</v>
      </c>
      <c r="K55" s="3"/>
      <c r="L55" s="4">
        <f t="shared" si="2"/>
        <v>20629.3</v>
      </c>
      <c r="M55" s="4"/>
      <c r="N55" s="4"/>
      <c r="O55" s="4"/>
      <c r="P55" s="4"/>
      <c r="Q55" s="4">
        <v>20629.3</v>
      </c>
      <c r="R55" s="4">
        <f t="shared" si="4"/>
        <v>19960.900000000001</v>
      </c>
      <c r="S55" s="4"/>
      <c r="T55" s="4"/>
      <c r="U55" s="16"/>
      <c r="V55" s="21"/>
      <c r="W55" s="4">
        <v>19960.900000000001</v>
      </c>
      <c r="X55" s="4">
        <f t="shared" si="3"/>
        <v>668.39999999999782</v>
      </c>
      <c r="Y55" s="4"/>
      <c r="Z55" s="4"/>
      <c r="AA55" s="4"/>
      <c r="AB55" s="21"/>
      <c r="AC55" s="4">
        <f>Q55-W55</f>
        <v>668.39999999999782</v>
      </c>
      <c r="AD55" s="10">
        <v>2025</v>
      </c>
    </row>
    <row r="56" spans="1:30" ht="30" x14ac:dyDescent="0.25">
      <c r="A56" s="3">
        <v>51</v>
      </c>
      <c r="B56" s="33"/>
      <c r="C56" s="3" t="s">
        <v>43</v>
      </c>
      <c r="D56" s="3" t="s">
        <v>93</v>
      </c>
      <c r="E56" s="3">
        <v>52</v>
      </c>
      <c r="F56" s="3" t="s">
        <v>4</v>
      </c>
      <c r="G56" s="3">
        <v>5694</v>
      </c>
      <c r="H56" s="3">
        <v>606.6</v>
      </c>
      <c r="I56" s="3">
        <v>150</v>
      </c>
      <c r="J56" s="3" t="s">
        <v>138</v>
      </c>
      <c r="K56" s="3"/>
      <c r="L56" s="4">
        <f t="shared" si="2"/>
        <v>16499.5</v>
      </c>
      <c r="M56" s="4"/>
      <c r="N56" s="4"/>
      <c r="O56" s="8"/>
      <c r="P56" s="4"/>
      <c r="Q56" s="4">
        <v>16499.5</v>
      </c>
      <c r="R56" s="4">
        <f t="shared" si="4"/>
        <v>15964.9</v>
      </c>
      <c r="S56" s="4"/>
      <c r="T56" s="4"/>
      <c r="U56" s="16"/>
      <c r="V56" s="21"/>
      <c r="W56" s="4">
        <v>15964.9</v>
      </c>
      <c r="X56" s="4">
        <f t="shared" si="3"/>
        <v>534.60000000000036</v>
      </c>
      <c r="Y56" s="4"/>
      <c r="Z56" s="4"/>
      <c r="AA56" s="4"/>
      <c r="AB56" s="21"/>
      <c r="AC56" s="4">
        <f>Q56-W56</f>
        <v>534.60000000000036</v>
      </c>
      <c r="AD56" s="10">
        <v>2025</v>
      </c>
    </row>
    <row r="57" spans="1:30" ht="30" x14ac:dyDescent="0.25">
      <c r="A57" s="3">
        <v>52</v>
      </c>
      <c r="B57" s="33"/>
      <c r="C57" s="3" t="s">
        <v>26</v>
      </c>
      <c r="D57" s="3" t="s">
        <v>94</v>
      </c>
      <c r="E57" s="3">
        <v>72</v>
      </c>
      <c r="F57" s="3" t="s">
        <v>4</v>
      </c>
      <c r="G57" s="3">
        <v>548</v>
      </c>
      <c r="H57" s="3">
        <v>84.2</v>
      </c>
      <c r="I57" s="3">
        <v>18</v>
      </c>
      <c r="J57" s="3" t="s">
        <v>138</v>
      </c>
      <c r="K57" s="3"/>
      <c r="L57" s="4">
        <f t="shared" si="2"/>
        <v>3557.8</v>
      </c>
      <c r="M57" s="4">
        <v>3557.8</v>
      </c>
      <c r="N57" s="4"/>
      <c r="O57" s="4"/>
      <c r="P57" s="4"/>
      <c r="Q57" s="4"/>
      <c r="R57" s="4">
        <f t="shared" si="4"/>
        <v>3442.5272800000007</v>
      </c>
      <c r="S57" s="4">
        <v>3442.5272800000007</v>
      </c>
      <c r="T57" s="4"/>
      <c r="U57" s="16"/>
      <c r="V57" s="21"/>
      <c r="W57" s="4"/>
      <c r="X57" s="4">
        <f t="shared" si="3"/>
        <v>115.27272000000001</v>
      </c>
      <c r="Y57" s="4">
        <v>115.27272000000001</v>
      </c>
      <c r="Z57" s="4"/>
      <c r="AA57" s="4"/>
      <c r="AB57" s="21"/>
      <c r="AC57" s="4"/>
      <c r="AD57" s="10">
        <v>2021</v>
      </c>
    </row>
    <row r="58" spans="1:30" ht="29.25" customHeight="1" x14ac:dyDescent="0.25">
      <c r="A58" s="3">
        <v>53</v>
      </c>
      <c r="B58" s="33"/>
      <c r="C58" s="3" t="s">
        <v>17</v>
      </c>
      <c r="D58" s="3" t="s">
        <v>95</v>
      </c>
      <c r="E58" s="3">
        <v>60</v>
      </c>
      <c r="F58" s="3" t="s">
        <v>4</v>
      </c>
      <c r="G58" s="3">
        <v>3990</v>
      </c>
      <c r="H58" s="3">
        <v>1168.8</v>
      </c>
      <c r="I58" s="3">
        <v>15</v>
      </c>
      <c r="J58" s="3" t="s">
        <v>138</v>
      </c>
      <c r="K58" s="11"/>
      <c r="L58" s="4">
        <f t="shared" si="2"/>
        <v>41729.599999999999</v>
      </c>
      <c r="M58" s="4">
        <v>41729.599999999999</v>
      </c>
      <c r="N58" s="4"/>
      <c r="O58" s="4"/>
      <c r="P58" s="4"/>
      <c r="Q58" s="4"/>
      <c r="R58" s="4">
        <f t="shared" si="4"/>
        <v>40377.560960000003</v>
      </c>
      <c r="S58" s="4">
        <v>40377.560960000003</v>
      </c>
      <c r="T58" s="4"/>
      <c r="U58" s="16"/>
      <c r="V58" s="21"/>
      <c r="W58" s="4"/>
      <c r="X58" s="4">
        <f t="shared" si="3"/>
        <v>1352.0390400000001</v>
      </c>
      <c r="Y58" s="4">
        <v>1352.0390400000001</v>
      </c>
      <c r="Z58" s="4"/>
      <c r="AA58" s="4"/>
      <c r="AB58" s="21"/>
      <c r="AC58" s="4"/>
      <c r="AD58" s="10">
        <v>2021</v>
      </c>
    </row>
    <row r="59" spans="1:30" ht="30" x14ac:dyDescent="0.25">
      <c r="A59" s="3">
        <v>54</v>
      </c>
      <c r="B59" s="34"/>
      <c r="C59" s="3" t="s">
        <v>38</v>
      </c>
      <c r="D59" s="3" t="s">
        <v>96</v>
      </c>
      <c r="E59" s="3">
        <v>79</v>
      </c>
      <c r="F59" s="3" t="s">
        <v>4</v>
      </c>
      <c r="G59" s="3">
        <v>516</v>
      </c>
      <c r="H59" s="3">
        <v>43.4</v>
      </c>
      <c r="I59" s="3">
        <v>20</v>
      </c>
      <c r="J59" s="3" t="s">
        <v>138</v>
      </c>
      <c r="K59" s="3"/>
      <c r="L59" s="4">
        <f t="shared" si="2"/>
        <v>1976.09</v>
      </c>
      <c r="M59" s="4">
        <v>1976.09</v>
      </c>
      <c r="N59" s="4"/>
      <c r="O59" s="4"/>
      <c r="P59" s="4"/>
      <c r="Q59" s="4"/>
      <c r="R59" s="4">
        <f t="shared" si="4"/>
        <v>1912.0646840000002</v>
      </c>
      <c r="S59" s="4">
        <v>1912.0646840000002</v>
      </c>
      <c r="T59" s="4"/>
      <c r="U59" s="16"/>
      <c r="V59" s="21"/>
      <c r="W59" s="4"/>
      <c r="X59" s="4">
        <f t="shared" si="3"/>
        <v>64.025316000000004</v>
      </c>
      <c r="Y59" s="4">
        <v>64.025316000000004</v>
      </c>
      <c r="Z59" s="4"/>
      <c r="AA59" s="4"/>
      <c r="AB59" s="21"/>
      <c r="AC59" s="4"/>
      <c r="AD59" s="10">
        <v>2021</v>
      </c>
    </row>
    <row r="60" spans="1:30" ht="32.25" customHeight="1" x14ac:dyDescent="0.25">
      <c r="A60" s="3">
        <v>55</v>
      </c>
      <c r="B60" s="3" t="s">
        <v>97</v>
      </c>
      <c r="C60" s="3" t="s">
        <v>6</v>
      </c>
      <c r="D60" s="3" t="s">
        <v>98</v>
      </c>
      <c r="E60" s="3">
        <v>52</v>
      </c>
      <c r="F60" s="3" t="s">
        <v>4</v>
      </c>
      <c r="G60" s="3">
        <v>2575</v>
      </c>
      <c r="H60" s="3">
        <v>2921.1</v>
      </c>
      <c r="I60" s="3">
        <v>120</v>
      </c>
      <c r="J60" s="3" t="s">
        <v>138</v>
      </c>
      <c r="K60" s="3"/>
      <c r="L60" s="4">
        <f t="shared" si="2"/>
        <v>46892.4</v>
      </c>
      <c r="M60" s="4"/>
      <c r="N60" s="4">
        <v>7825.5</v>
      </c>
      <c r="O60" s="55">
        <v>39066.9</v>
      </c>
      <c r="P60" s="4"/>
      <c r="Q60" s="4"/>
      <c r="R60" s="4">
        <f t="shared" si="4"/>
        <v>45373.1538</v>
      </c>
      <c r="S60" s="4"/>
      <c r="T60" s="4">
        <v>7571.9538000000002</v>
      </c>
      <c r="U60" s="16">
        <v>37801.199999999997</v>
      </c>
      <c r="V60" s="21"/>
      <c r="W60" s="4"/>
      <c r="X60" s="4">
        <f t="shared" si="3"/>
        <v>1519.2462000000044</v>
      </c>
      <c r="Y60" s="4"/>
      <c r="Z60" s="4">
        <v>253.54620000000003</v>
      </c>
      <c r="AA60" s="4">
        <f>O60-U60</f>
        <v>1265.7000000000044</v>
      </c>
      <c r="AB60" s="21"/>
      <c r="AC60" s="4"/>
      <c r="AD60" s="10">
        <v>2023</v>
      </c>
    </row>
    <row r="61" spans="1:30" ht="30" x14ac:dyDescent="0.25">
      <c r="A61" s="3">
        <v>56</v>
      </c>
      <c r="B61" s="32" t="s">
        <v>99</v>
      </c>
      <c r="C61" s="3" t="s">
        <v>14</v>
      </c>
      <c r="D61" s="3" t="s">
        <v>100</v>
      </c>
      <c r="E61" s="3">
        <v>62</v>
      </c>
      <c r="F61" s="3" t="s">
        <v>4</v>
      </c>
      <c r="G61" s="3">
        <v>12478</v>
      </c>
      <c r="H61" s="3">
        <v>1788.7</v>
      </c>
      <c r="I61" s="3">
        <v>400</v>
      </c>
      <c r="J61" s="3" t="s">
        <v>138</v>
      </c>
      <c r="K61" s="3"/>
      <c r="L61" s="4">
        <f t="shared" si="2"/>
        <v>51926.899999999994</v>
      </c>
      <c r="M61" s="4">
        <v>35815.199999999997</v>
      </c>
      <c r="N61" s="4">
        <v>16111.7</v>
      </c>
      <c r="O61" s="4"/>
      <c r="P61" s="4"/>
      <c r="Q61" s="4"/>
      <c r="R61" s="4">
        <f t="shared" si="4"/>
        <v>50244.468439999997</v>
      </c>
      <c r="S61" s="4">
        <v>34654.787519999998</v>
      </c>
      <c r="T61" s="4">
        <v>15589.680920000003</v>
      </c>
      <c r="U61" s="16"/>
      <c r="V61" s="21"/>
      <c r="W61" s="4"/>
      <c r="X61" s="4">
        <f t="shared" si="3"/>
        <v>1682.43156</v>
      </c>
      <c r="Y61" s="4">
        <v>1160.41248</v>
      </c>
      <c r="Z61" s="4">
        <v>522.01908000000003</v>
      </c>
      <c r="AA61" s="4"/>
      <c r="AB61" s="21"/>
      <c r="AC61" s="4"/>
      <c r="AD61" s="10">
        <v>2022</v>
      </c>
    </row>
    <row r="62" spans="1:30" ht="30" x14ac:dyDescent="0.25">
      <c r="A62" s="3">
        <v>57</v>
      </c>
      <c r="B62" s="33"/>
      <c r="C62" s="3" t="s">
        <v>43</v>
      </c>
      <c r="D62" s="3" t="s">
        <v>101</v>
      </c>
      <c r="E62" s="3">
        <v>79</v>
      </c>
      <c r="F62" s="3" t="s">
        <v>4</v>
      </c>
      <c r="G62" s="3">
        <v>2293</v>
      </c>
      <c r="H62" s="3">
        <v>811.3</v>
      </c>
      <c r="I62" s="3">
        <v>80</v>
      </c>
      <c r="J62" s="3" t="s">
        <v>138</v>
      </c>
      <c r="K62" s="3"/>
      <c r="L62" s="4">
        <f t="shared" si="2"/>
        <v>35133</v>
      </c>
      <c r="M62" s="4"/>
      <c r="N62" s="4">
        <v>35133</v>
      </c>
      <c r="O62" s="4"/>
      <c r="P62" s="4"/>
      <c r="Q62" s="4"/>
      <c r="R62" s="4">
        <f t="shared" si="4"/>
        <v>33994.690800000004</v>
      </c>
      <c r="S62" s="4"/>
      <c r="T62" s="4">
        <v>33994.690800000004</v>
      </c>
      <c r="U62" s="16"/>
      <c r="V62" s="21"/>
      <c r="W62" s="4"/>
      <c r="X62" s="4">
        <f t="shared" si="3"/>
        <v>1138.3092000000001</v>
      </c>
      <c r="Y62" s="4"/>
      <c r="Z62" s="4">
        <v>1138.3092000000001</v>
      </c>
      <c r="AA62" s="4"/>
      <c r="AB62" s="21"/>
      <c r="AC62" s="4"/>
      <c r="AD62" s="10">
        <v>2022</v>
      </c>
    </row>
    <row r="63" spans="1:30" ht="30" x14ac:dyDescent="0.25">
      <c r="A63" s="3">
        <v>58</v>
      </c>
      <c r="B63" s="33"/>
      <c r="C63" s="3" t="s">
        <v>43</v>
      </c>
      <c r="D63" s="3" t="s">
        <v>102</v>
      </c>
      <c r="E63" s="3">
        <v>59</v>
      </c>
      <c r="F63" s="3" t="s">
        <v>4</v>
      </c>
      <c r="G63" s="3">
        <v>934</v>
      </c>
      <c r="H63" s="3">
        <v>1238.9000000000001</v>
      </c>
      <c r="I63" s="3">
        <v>30</v>
      </c>
      <c r="J63" s="3" t="s">
        <v>138</v>
      </c>
      <c r="K63" s="3"/>
      <c r="L63" s="4">
        <f t="shared" si="2"/>
        <v>29791.8</v>
      </c>
      <c r="M63" s="4"/>
      <c r="N63" s="4">
        <v>29791.8</v>
      </c>
      <c r="O63" s="4"/>
      <c r="P63" s="4"/>
      <c r="Q63" s="4"/>
      <c r="R63" s="4">
        <f t="shared" si="4"/>
        <v>28826.545679999999</v>
      </c>
      <c r="S63" s="4"/>
      <c r="T63" s="4">
        <v>28826.545679999999</v>
      </c>
      <c r="U63" s="16"/>
      <c r="V63" s="21"/>
      <c r="W63" s="4"/>
      <c r="X63" s="4">
        <f t="shared" si="3"/>
        <v>965.25432000000001</v>
      </c>
      <c r="Y63" s="4"/>
      <c r="Z63" s="4">
        <v>965.25432000000001</v>
      </c>
      <c r="AA63" s="4"/>
      <c r="AB63" s="21"/>
      <c r="AC63" s="4"/>
      <c r="AD63" s="10">
        <v>2022</v>
      </c>
    </row>
    <row r="64" spans="1:30" ht="30" x14ac:dyDescent="0.25">
      <c r="A64" s="3">
        <v>59</v>
      </c>
      <c r="B64" s="33"/>
      <c r="C64" s="3" t="s">
        <v>23</v>
      </c>
      <c r="D64" s="3" t="s">
        <v>103</v>
      </c>
      <c r="E64" s="3">
        <v>67</v>
      </c>
      <c r="F64" s="3" t="s">
        <v>4</v>
      </c>
      <c r="G64" s="3">
        <v>392</v>
      </c>
      <c r="H64" s="3">
        <v>78.5</v>
      </c>
      <c r="I64" s="3">
        <v>15</v>
      </c>
      <c r="J64" s="3" t="s">
        <v>138</v>
      </c>
      <c r="K64" s="3"/>
      <c r="L64" s="4">
        <f t="shared" si="2"/>
        <v>2238.6</v>
      </c>
      <c r="M64" s="4"/>
      <c r="N64" s="4"/>
      <c r="O64" s="55">
        <v>2238.6</v>
      </c>
      <c r="P64" s="4"/>
      <c r="Q64" s="4"/>
      <c r="R64" s="4">
        <f t="shared" si="4"/>
        <v>2166</v>
      </c>
      <c r="S64" s="4"/>
      <c r="T64" s="4"/>
      <c r="U64" s="16">
        <v>2166</v>
      </c>
      <c r="V64" s="21"/>
      <c r="W64" s="4"/>
      <c r="X64" s="4">
        <f t="shared" si="3"/>
        <v>72.599999999999909</v>
      </c>
      <c r="Y64" s="4"/>
      <c r="Z64" s="4"/>
      <c r="AA64" s="4">
        <f>O64-U64</f>
        <v>72.599999999999909</v>
      </c>
      <c r="AB64" s="21"/>
      <c r="AC64" s="4"/>
      <c r="AD64" s="10">
        <v>2023</v>
      </c>
    </row>
    <row r="65" spans="1:30" ht="30" x14ac:dyDescent="0.25">
      <c r="A65" s="3">
        <v>60</v>
      </c>
      <c r="B65" s="33"/>
      <c r="C65" s="3" t="s">
        <v>23</v>
      </c>
      <c r="D65" s="3" t="s">
        <v>104</v>
      </c>
      <c r="E65" s="3">
        <v>59</v>
      </c>
      <c r="F65" s="3" t="s">
        <v>4</v>
      </c>
      <c r="G65" s="3">
        <v>501</v>
      </c>
      <c r="H65" s="3">
        <v>110.3</v>
      </c>
      <c r="I65" s="3">
        <v>15</v>
      </c>
      <c r="J65" s="3" t="s">
        <v>138</v>
      </c>
      <c r="K65" s="3"/>
      <c r="L65" s="4">
        <f t="shared" si="2"/>
        <v>3811.6</v>
      </c>
      <c r="M65" s="4"/>
      <c r="N65" s="4"/>
      <c r="O65" s="4"/>
      <c r="P65" s="4"/>
      <c r="Q65" s="4">
        <v>3811.6</v>
      </c>
      <c r="R65" s="4">
        <f t="shared" si="4"/>
        <v>3688.1</v>
      </c>
      <c r="S65" s="4"/>
      <c r="T65" s="4"/>
      <c r="U65" s="16"/>
      <c r="V65" s="21"/>
      <c r="W65" s="4">
        <v>3688.1</v>
      </c>
      <c r="X65" s="4">
        <f t="shared" si="3"/>
        <v>123.5</v>
      </c>
      <c r="Y65" s="4"/>
      <c r="Z65" s="4"/>
      <c r="AA65" s="4"/>
      <c r="AB65" s="21"/>
      <c r="AC65" s="4">
        <f>Q65-W65</f>
        <v>123.5</v>
      </c>
      <c r="AD65" s="10">
        <v>2025</v>
      </c>
    </row>
    <row r="66" spans="1:30" ht="30" x14ac:dyDescent="0.25">
      <c r="A66" s="3">
        <v>61</v>
      </c>
      <c r="B66" s="34"/>
      <c r="C66" s="3" t="s">
        <v>38</v>
      </c>
      <c r="D66" s="3" t="s">
        <v>105</v>
      </c>
      <c r="E66" s="3">
        <v>47</v>
      </c>
      <c r="F66" s="3" t="s">
        <v>4</v>
      </c>
      <c r="G66" s="3">
        <v>453</v>
      </c>
      <c r="H66" s="3">
        <v>119.4</v>
      </c>
      <c r="I66" s="3">
        <v>15</v>
      </c>
      <c r="J66" s="3" t="s">
        <v>138</v>
      </c>
      <c r="K66" s="3"/>
      <c r="L66" s="4">
        <f t="shared" si="2"/>
        <v>2352.98</v>
      </c>
      <c r="M66" s="4">
        <v>2352.98</v>
      </c>
      <c r="N66" s="4"/>
      <c r="O66" s="4"/>
      <c r="P66" s="4"/>
      <c r="Q66" s="4"/>
      <c r="R66" s="4">
        <f t="shared" si="4"/>
        <v>2276.7434480000002</v>
      </c>
      <c r="S66" s="4">
        <v>2276.7434480000002</v>
      </c>
      <c r="T66" s="4"/>
      <c r="U66" s="16"/>
      <c r="V66" s="21"/>
      <c r="W66" s="4"/>
      <c r="X66" s="4">
        <f t="shared" si="3"/>
        <v>76.236552000000003</v>
      </c>
      <c r="Y66" s="4">
        <v>76.236552000000003</v>
      </c>
      <c r="Z66" s="4"/>
      <c r="AA66" s="4"/>
      <c r="AB66" s="21"/>
      <c r="AC66" s="4"/>
      <c r="AD66" s="10">
        <v>2021</v>
      </c>
    </row>
    <row r="67" spans="1:30" ht="30" x14ac:dyDescent="0.25">
      <c r="A67" s="3">
        <v>62</v>
      </c>
      <c r="B67" s="32" t="s">
        <v>106</v>
      </c>
      <c r="C67" s="3" t="s">
        <v>14</v>
      </c>
      <c r="D67" s="3" t="s">
        <v>107</v>
      </c>
      <c r="E67" s="3">
        <v>79</v>
      </c>
      <c r="F67" s="3" t="s">
        <v>4</v>
      </c>
      <c r="G67" s="3">
        <v>39865</v>
      </c>
      <c r="H67" s="3">
        <v>6807.02</v>
      </c>
      <c r="I67" s="3">
        <v>800</v>
      </c>
      <c r="J67" s="3" t="s">
        <v>138</v>
      </c>
      <c r="K67" s="3"/>
      <c r="L67" s="4">
        <f t="shared" si="2"/>
        <v>147727.6</v>
      </c>
      <c r="M67" s="4"/>
      <c r="N67" s="4">
        <v>40000</v>
      </c>
      <c r="O67" s="4">
        <v>52841.5</v>
      </c>
      <c r="P67" s="4">
        <v>54886.1</v>
      </c>
      <c r="Q67" s="4"/>
      <c r="R67" s="4">
        <f t="shared" si="4"/>
        <v>142941.27000000002</v>
      </c>
      <c r="S67" s="4"/>
      <c r="T67" s="4">
        <v>38704</v>
      </c>
      <c r="U67" s="16">
        <v>51129.47</v>
      </c>
      <c r="V67" s="21">
        <v>53107.8</v>
      </c>
      <c r="W67" s="4"/>
      <c r="X67" s="4">
        <f t="shared" si="3"/>
        <v>4786.329999999999</v>
      </c>
      <c r="Y67" s="4"/>
      <c r="Z67" s="4">
        <v>1296.0000000000002</v>
      </c>
      <c r="AA67" s="4">
        <f>O67-U67</f>
        <v>1712.0299999999988</v>
      </c>
      <c r="AB67" s="21">
        <v>1778.3</v>
      </c>
      <c r="AC67" s="4"/>
      <c r="AD67" s="10">
        <v>2024</v>
      </c>
    </row>
    <row r="68" spans="1:30" ht="30" x14ac:dyDescent="0.25">
      <c r="A68" s="3">
        <v>63</v>
      </c>
      <c r="B68" s="34"/>
      <c r="C68" s="3" t="s">
        <v>17</v>
      </c>
      <c r="D68" s="3" t="s">
        <v>108</v>
      </c>
      <c r="E68" s="3">
        <v>72</v>
      </c>
      <c r="F68" s="3" t="s">
        <v>4</v>
      </c>
      <c r="G68" s="3">
        <v>1328</v>
      </c>
      <c r="H68" s="3">
        <v>535.79999999999995</v>
      </c>
      <c r="I68" s="3">
        <v>14</v>
      </c>
      <c r="J68" s="3" t="s">
        <v>138</v>
      </c>
      <c r="K68" s="3"/>
      <c r="L68" s="4">
        <f t="shared" si="2"/>
        <v>17640.2</v>
      </c>
      <c r="M68" s="4">
        <v>17640.2</v>
      </c>
      <c r="N68" s="4"/>
      <c r="O68" s="4"/>
      <c r="P68" s="4"/>
      <c r="Q68" s="4"/>
      <c r="R68" s="4">
        <f t="shared" si="4"/>
        <v>17068.657520000001</v>
      </c>
      <c r="S68" s="4">
        <v>17068.657520000001</v>
      </c>
      <c r="T68" s="4"/>
      <c r="U68" s="16"/>
      <c r="V68" s="21"/>
      <c r="W68" s="4"/>
      <c r="X68" s="4">
        <f t="shared" si="3"/>
        <v>571.54248000000007</v>
      </c>
      <c r="Y68" s="4">
        <v>571.54248000000007</v>
      </c>
      <c r="Z68" s="4"/>
      <c r="AA68" s="4"/>
      <c r="AB68" s="21"/>
      <c r="AC68" s="4"/>
      <c r="AD68" s="10">
        <v>2021</v>
      </c>
    </row>
    <row r="69" spans="1:30" ht="30.75" customHeight="1" x14ac:dyDescent="0.25">
      <c r="A69" s="3">
        <v>64</v>
      </c>
      <c r="B69" s="3" t="s">
        <v>109</v>
      </c>
      <c r="C69" s="3" t="s">
        <v>14</v>
      </c>
      <c r="D69" s="3" t="s">
        <v>110</v>
      </c>
      <c r="E69" s="3">
        <v>54</v>
      </c>
      <c r="F69" s="3" t="s">
        <v>4</v>
      </c>
      <c r="G69" s="3">
        <v>15054</v>
      </c>
      <c r="H69" s="3">
        <v>753.8</v>
      </c>
      <c r="I69" s="3">
        <v>100</v>
      </c>
      <c r="J69" s="3" t="s">
        <v>138</v>
      </c>
      <c r="K69" s="3"/>
      <c r="L69" s="4">
        <f t="shared" si="2"/>
        <v>7313.75</v>
      </c>
      <c r="M69" s="4">
        <v>7313.75</v>
      </c>
      <c r="N69" s="4"/>
      <c r="O69" s="4"/>
      <c r="P69" s="4"/>
      <c r="Q69" s="4"/>
      <c r="R69" s="4">
        <f t="shared" si="4"/>
        <v>7076.7845000000007</v>
      </c>
      <c r="S69" s="4">
        <v>7076.7845000000007</v>
      </c>
      <c r="T69" s="4"/>
      <c r="U69" s="16"/>
      <c r="V69" s="21"/>
      <c r="W69" s="4"/>
      <c r="X69" s="4">
        <f t="shared" si="3"/>
        <v>236.96550000000002</v>
      </c>
      <c r="Y69" s="4">
        <v>236.96550000000002</v>
      </c>
      <c r="Z69" s="4"/>
      <c r="AA69" s="4"/>
      <c r="AB69" s="21"/>
      <c r="AC69" s="4"/>
      <c r="AD69" s="10">
        <v>2021</v>
      </c>
    </row>
    <row r="70" spans="1:30" ht="29.25" customHeight="1" x14ac:dyDescent="0.25">
      <c r="A70" s="3">
        <v>65</v>
      </c>
      <c r="B70" s="32" t="s">
        <v>111</v>
      </c>
      <c r="C70" s="3" t="s">
        <v>112</v>
      </c>
      <c r="D70" s="3" t="s">
        <v>113</v>
      </c>
      <c r="E70" s="3">
        <v>57</v>
      </c>
      <c r="F70" s="3" t="s">
        <v>4</v>
      </c>
      <c r="G70" s="3">
        <v>12389</v>
      </c>
      <c r="H70" s="3">
        <v>189</v>
      </c>
      <c r="I70" s="3">
        <v>150</v>
      </c>
      <c r="J70" s="3" t="s">
        <v>138</v>
      </c>
      <c r="K70" s="3"/>
      <c r="L70" s="4">
        <f t="shared" si="2"/>
        <v>6134</v>
      </c>
      <c r="M70" s="4">
        <v>6134</v>
      </c>
      <c r="N70" s="4"/>
      <c r="O70" s="4"/>
      <c r="P70" s="4"/>
      <c r="Q70" s="4"/>
      <c r="R70" s="4">
        <f t="shared" si="4"/>
        <v>5935.2584000000006</v>
      </c>
      <c r="S70" s="4">
        <v>5935.2584000000006</v>
      </c>
      <c r="T70" s="4"/>
      <c r="U70" s="16"/>
      <c r="V70" s="21"/>
      <c r="W70" s="4"/>
      <c r="X70" s="4">
        <f t="shared" ref="X70:X83" si="5">Y70+Z70+AA70+AB70+AC70</f>
        <v>198.74160000000001</v>
      </c>
      <c r="Y70" s="4">
        <v>198.74160000000001</v>
      </c>
      <c r="Z70" s="4"/>
      <c r="AA70" s="4"/>
      <c r="AB70" s="21"/>
      <c r="AC70" s="4"/>
      <c r="AD70" s="10">
        <v>2021</v>
      </c>
    </row>
    <row r="71" spans="1:30" ht="33.75" customHeight="1" x14ac:dyDescent="0.25">
      <c r="A71" s="3">
        <v>66</v>
      </c>
      <c r="B71" s="33"/>
      <c r="C71" s="3" t="s">
        <v>114</v>
      </c>
      <c r="D71" s="3" t="s">
        <v>115</v>
      </c>
      <c r="E71" s="3">
        <v>52</v>
      </c>
      <c r="F71" s="3" t="s">
        <v>4</v>
      </c>
      <c r="G71" s="3">
        <v>2345</v>
      </c>
      <c r="H71" s="3">
        <v>255.2</v>
      </c>
      <c r="I71" s="3">
        <v>250</v>
      </c>
      <c r="J71" s="3" t="s">
        <v>138</v>
      </c>
      <c r="K71" s="3"/>
      <c r="L71" s="4">
        <f t="shared" ref="L71:L83" si="6">M71+N71+O71+P71+Q71</f>
        <v>7941.4</v>
      </c>
      <c r="M71" s="4"/>
      <c r="N71" s="4"/>
      <c r="O71" s="4"/>
      <c r="P71" s="4"/>
      <c r="Q71" s="4">
        <v>7941.4</v>
      </c>
      <c r="R71" s="4">
        <f t="shared" si="4"/>
        <v>7684.1</v>
      </c>
      <c r="S71" s="4"/>
      <c r="T71" s="4"/>
      <c r="U71" s="16"/>
      <c r="V71" s="21"/>
      <c r="W71" s="4">
        <v>7684.1</v>
      </c>
      <c r="X71" s="4">
        <f t="shared" si="5"/>
        <v>257.29999999999927</v>
      </c>
      <c r="Y71" s="4"/>
      <c r="Z71" s="4"/>
      <c r="AA71" s="4"/>
      <c r="AB71" s="21"/>
      <c r="AC71" s="4">
        <f>Q71-W71</f>
        <v>257.29999999999927</v>
      </c>
      <c r="AD71" s="10">
        <v>2025</v>
      </c>
    </row>
    <row r="72" spans="1:30" ht="34.5" customHeight="1" x14ac:dyDescent="0.25">
      <c r="A72" s="3">
        <v>67</v>
      </c>
      <c r="B72" s="33"/>
      <c r="C72" s="3" t="s">
        <v>114</v>
      </c>
      <c r="D72" s="3" t="s">
        <v>116</v>
      </c>
      <c r="E72" s="3">
        <v>42</v>
      </c>
      <c r="F72" s="3" t="s">
        <v>4</v>
      </c>
      <c r="G72" s="3">
        <v>2670</v>
      </c>
      <c r="H72" s="3">
        <v>217.1</v>
      </c>
      <c r="I72" s="3">
        <v>250</v>
      </c>
      <c r="J72" s="3" t="s">
        <v>138</v>
      </c>
      <c r="K72" s="3"/>
      <c r="L72" s="4">
        <f t="shared" si="6"/>
        <v>3623.4</v>
      </c>
      <c r="M72" s="4"/>
      <c r="N72" s="4">
        <v>3623.4</v>
      </c>
      <c r="O72" s="4"/>
      <c r="P72" s="4"/>
      <c r="Q72" s="4"/>
      <c r="R72" s="4">
        <f t="shared" si="4"/>
        <v>3506.0018399999999</v>
      </c>
      <c r="S72" s="4"/>
      <c r="T72" s="4">
        <v>3506.0018399999999</v>
      </c>
      <c r="U72" s="16"/>
      <c r="V72" s="21"/>
      <c r="W72" s="4"/>
      <c r="X72" s="4">
        <f t="shared" si="5"/>
        <v>117.39816</v>
      </c>
      <c r="Y72" s="4"/>
      <c r="Z72" s="4">
        <v>117.39816</v>
      </c>
      <c r="AA72" s="4"/>
      <c r="AB72" s="21"/>
      <c r="AC72" s="4"/>
      <c r="AD72" s="10">
        <v>2022</v>
      </c>
    </row>
    <row r="73" spans="1:30" ht="32.25" customHeight="1" x14ac:dyDescent="0.25">
      <c r="A73" s="3">
        <v>68</v>
      </c>
      <c r="B73" s="33"/>
      <c r="C73" s="3" t="s">
        <v>117</v>
      </c>
      <c r="D73" s="3" t="s">
        <v>118</v>
      </c>
      <c r="E73" s="3">
        <v>68</v>
      </c>
      <c r="F73" s="3" t="s">
        <v>4</v>
      </c>
      <c r="G73" s="3">
        <v>16730</v>
      </c>
      <c r="H73" s="3">
        <v>2450.8000000000002</v>
      </c>
      <c r="I73" s="3">
        <v>240</v>
      </c>
      <c r="J73" s="3" t="s">
        <v>138</v>
      </c>
      <c r="K73" s="3"/>
      <c r="L73" s="4">
        <f t="shared" si="6"/>
        <v>49969</v>
      </c>
      <c r="M73" s="4"/>
      <c r="N73" s="4">
        <v>49969</v>
      </c>
      <c r="O73" s="4"/>
      <c r="P73" s="4"/>
      <c r="Q73" s="4"/>
      <c r="R73" s="4">
        <f t="shared" si="4"/>
        <v>48350.204400000002</v>
      </c>
      <c r="S73" s="4"/>
      <c r="T73" s="4">
        <v>48350.204400000002</v>
      </c>
      <c r="U73" s="16"/>
      <c r="V73" s="21"/>
      <c r="W73" s="4"/>
      <c r="X73" s="4">
        <f t="shared" si="5"/>
        <v>1618.7955999999999</v>
      </c>
      <c r="Y73" s="4"/>
      <c r="Z73" s="4">
        <v>1618.7955999999999</v>
      </c>
      <c r="AA73" s="4"/>
      <c r="AB73" s="21"/>
      <c r="AC73" s="4"/>
      <c r="AD73" s="10">
        <v>2022</v>
      </c>
    </row>
    <row r="74" spans="1:30" ht="33" customHeight="1" x14ac:dyDescent="0.25">
      <c r="A74" s="3">
        <v>69</v>
      </c>
      <c r="B74" s="33"/>
      <c r="C74" s="3" t="s">
        <v>117</v>
      </c>
      <c r="D74" s="3" t="s">
        <v>119</v>
      </c>
      <c r="E74" s="3">
        <v>59</v>
      </c>
      <c r="F74" s="3" t="s">
        <v>4</v>
      </c>
      <c r="G74" s="3">
        <v>1364</v>
      </c>
      <c r="H74" s="3">
        <v>387.9</v>
      </c>
      <c r="I74" s="3">
        <v>240</v>
      </c>
      <c r="J74" s="3" t="s">
        <v>138</v>
      </c>
      <c r="K74" s="3"/>
      <c r="L74" s="4">
        <f t="shared" si="6"/>
        <v>13404.6</v>
      </c>
      <c r="M74" s="4">
        <v>13404.6</v>
      </c>
      <c r="N74" s="4"/>
      <c r="O74" s="4"/>
      <c r="P74" s="4"/>
      <c r="Q74" s="4"/>
      <c r="R74" s="4">
        <f t="shared" si="4"/>
        <v>12970.390960000001</v>
      </c>
      <c r="S74" s="4">
        <v>12970.390960000001</v>
      </c>
      <c r="T74" s="4"/>
      <c r="U74" s="16"/>
      <c r="V74" s="21"/>
      <c r="X74" s="4">
        <f t="shared" si="5"/>
        <v>434.30904000000004</v>
      </c>
      <c r="Y74" s="4">
        <v>434.30904000000004</v>
      </c>
      <c r="Z74" s="4"/>
      <c r="AA74" s="4"/>
      <c r="AB74" s="21"/>
      <c r="AC74" s="4"/>
      <c r="AD74" s="10">
        <v>2021</v>
      </c>
    </row>
    <row r="75" spans="1:30" ht="31.5" customHeight="1" x14ac:dyDescent="0.25">
      <c r="A75" s="3">
        <v>70</v>
      </c>
      <c r="B75" s="33"/>
      <c r="C75" s="3" t="s">
        <v>120</v>
      </c>
      <c r="D75" s="3" t="s">
        <v>121</v>
      </c>
      <c r="E75" s="3">
        <v>67</v>
      </c>
      <c r="F75" s="3" t="s">
        <v>4</v>
      </c>
      <c r="G75" s="3">
        <v>16266</v>
      </c>
      <c r="H75" s="3">
        <v>1553.5</v>
      </c>
      <c r="I75" s="3">
        <v>350</v>
      </c>
      <c r="J75" s="3" t="s">
        <v>138</v>
      </c>
      <c r="K75" s="3"/>
      <c r="L75" s="4">
        <f t="shared" si="6"/>
        <v>47697.3</v>
      </c>
      <c r="M75" s="4"/>
      <c r="N75" s="4"/>
      <c r="O75" s="4"/>
      <c r="P75" s="4"/>
      <c r="Q75" s="4">
        <v>47697.3</v>
      </c>
      <c r="R75" s="4">
        <f t="shared" si="4"/>
        <v>46151.9</v>
      </c>
      <c r="S75" s="4"/>
      <c r="T75" s="4"/>
      <c r="U75" s="16"/>
      <c r="V75" s="21"/>
      <c r="W75" s="4">
        <v>46151.9</v>
      </c>
      <c r="X75" s="4">
        <f t="shared" si="5"/>
        <v>1545.4000000000015</v>
      </c>
      <c r="Y75" s="4"/>
      <c r="Z75" s="4"/>
      <c r="AA75" s="4"/>
      <c r="AB75" s="21"/>
      <c r="AC75" s="4">
        <f>Q75-W75</f>
        <v>1545.4000000000015</v>
      </c>
      <c r="AD75" s="10">
        <v>2025</v>
      </c>
    </row>
    <row r="76" spans="1:30" ht="35.25" customHeight="1" x14ac:dyDescent="0.25">
      <c r="A76" s="3">
        <v>71</v>
      </c>
      <c r="B76" s="34"/>
      <c r="C76" s="3" t="s">
        <v>120</v>
      </c>
      <c r="D76" s="3" t="s">
        <v>122</v>
      </c>
      <c r="E76" s="3">
        <v>65</v>
      </c>
      <c r="F76" s="3" t="s">
        <v>4</v>
      </c>
      <c r="G76" s="3">
        <v>2548</v>
      </c>
      <c r="H76" s="3">
        <v>78.8</v>
      </c>
      <c r="I76" s="3">
        <v>350</v>
      </c>
      <c r="J76" s="3" t="s">
        <v>138</v>
      </c>
      <c r="K76" s="3"/>
      <c r="L76" s="4">
        <f t="shared" si="6"/>
        <v>1445</v>
      </c>
      <c r="M76" s="4"/>
      <c r="N76" s="4">
        <v>1445</v>
      </c>
      <c r="O76" s="4"/>
      <c r="P76" s="4"/>
      <c r="Q76" s="4"/>
      <c r="R76" s="4">
        <f t="shared" si="4"/>
        <v>1398.182</v>
      </c>
      <c r="S76" s="4"/>
      <c r="T76" s="4">
        <v>1398.182</v>
      </c>
      <c r="U76" s="16"/>
      <c r="V76" s="21"/>
      <c r="W76" s="4"/>
      <c r="X76" s="4">
        <f t="shared" si="5"/>
        <v>46.818000000000005</v>
      </c>
      <c r="Y76" s="4"/>
      <c r="Z76" s="4">
        <v>46.818000000000005</v>
      </c>
      <c r="AA76" s="4"/>
      <c r="AB76" s="21"/>
      <c r="AC76" s="4"/>
      <c r="AD76" s="10">
        <v>2022</v>
      </c>
    </row>
    <row r="77" spans="1:30" ht="31.5" customHeight="1" x14ac:dyDescent="0.25">
      <c r="A77" s="3">
        <v>72</v>
      </c>
      <c r="B77" s="32" t="s">
        <v>123</v>
      </c>
      <c r="C77" s="3" t="s">
        <v>112</v>
      </c>
      <c r="D77" s="3" t="s">
        <v>124</v>
      </c>
      <c r="E77" s="3">
        <v>50</v>
      </c>
      <c r="F77" s="3" t="s">
        <v>4</v>
      </c>
      <c r="G77" s="3">
        <v>34893</v>
      </c>
      <c r="H77" s="3">
        <v>4287.2</v>
      </c>
      <c r="I77" s="3">
        <v>300</v>
      </c>
      <c r="J77" s="3" t="s">
        <v>138</v>
      </c>
      <c r="K77" s="3"/>
      <c r="L77" s="4">
        <f t="shared" si="6"/>
        <v>125441</v>
      </c>
      <c r="M77" s="4"/>
      <c r="N77" s="4">
        <v>50460</v>
      </c>
      <c r="O77" s="55">
        <v>74981</v>
      </c>
      <c r="P77" s="4"/>
      <c r="Q77" s="4"/>
      <c r="R77" s="4">
        <f t="shared" si="4"/>
        <v>121376.75600000001</v>
      </c>
      <c r="S77" s="4"/>
      <c r="T77" s="4">
        <v>48825.096000000005</v>
      </c>
      <c r="U77" s="16">
        <v>72551.66</v>
      </c>
      <c r="V77" s="21"/>
      <c r="W77" s="4"/>
      <c r="X77" s="4">
        <f t="shared" si="5"/>
        <v>4064.243999999997</v>
      </c>
      <c r="Y77" s="4"/>
      <c r="Z77" s="4">
        <v>1634.9040000000002</v>
      </c>
      <c r="AA77" s="4">
        <f>O77-U77</f>
        <v>2429.3399999999965</v>
      </c>
      <c r="AB77" s="21"/>
      <c r="AC77" s="4"/>
      <c r="AD77" s="10">
        <v>2023</v>
      </c>
    </row>
    <row r="78" spans="1:30" ht="31.5" customHeight="1" x14ac:dyDescent="0.25">
      <c r="A78" s="3">
        <v>73</v>
      </c>
      <c r="B78" s="33"/>
      <c r="C78" s="3" t="s">
        <v>114</v>
      </c>
      <c r="D78" s="3" t="s">
        <v>125</v>
      </c>
      <c r="E78" s="3">
        <v>52</v>
      </c>
      <c r="F78" s="3" t="s">
        <v>4</v>
      </c>
      <c r="G78" s="3">
        <v>55633</v>
      </c>
      <c r="H78" s="3">
        <v>890.1</v>
      </c>
      <c r="I78" s="3">
        <v>350</v>
      </c>
      <c r="J78" s="3" t="s">
        <v>138</v>
      </c>
      <c r="K78" s="12"/>
      <c r="L78" s="4">
        <f t="shared" si="6"/>
        <v>24210.7</v>
      </c>
      <c r="M78" s="4">
        <v>24210.7</v>
      </c>
      <c r="N78" s="4"/>
      <c r="O78" s="4"/>
      <c r="P78" s="4"/>
      <c r="Q78" s="4"/>
      <c r="R78" s="4">
        <f t="shared" si="4"/>
        <v>23426.273320000004</v>
      </c>
      <c r="S78" s="4">
        <v>23426.273320000004</v>
      </c>
      <c r="T78" s="4"/>
      <c r="U78" s="16"/>
      <c r="V78" s="21"/>
      <c r="W78" s="4"/>
      <c r="X78" s="4">
        <f t="shared" si="5"/>
        <v>784.32668000000001</v>
      </c>
      <c r="Y78" s="4">
        <v>784.32668000000001</v>
      </c>
      <c r="Z78" s="4"/>
      <c r="AA78" s="4"/>
      <c r="AB78" s="21"/>
      <c r="AC78" s="4"/>
      <c r="AD78" s="10">
        <v>2021</v>
      </c>
    </row>
    <row r="79" spans="1:30" ht="34.5" customHeight="1" x14ac:dyDescent="0.25">
      <c r="A79" s="3">
        <v>74</v>
      </c>
      <c r="B79" s="33"/>
      <c r="C79" s="3" t="s">
        <v>117</v>
      </c>
      <c r="D79" s="3" t="s">
        <v>126</v>
      </c>
      <c r="E79" s="3">
        <v>52</v>
      </c>
      <c r="F79" s="3" t="s">
        <v>4</v>
      </c>
      <c r="G79" s="3">
        <v>34853</v>
      </c>
      <c r="H79" s="3">
        <v>2533</v>
      </c>
      <c r="I79" s="3">
        <v>350</v>
      </c>
      <c r="J79" s="3" t="s">
        <v>138</v>
      </c>
      <c r="K79" s="3"/>
      <c r="L79" s="4">
        <f t="shared" si="6"/>
        <v>58897.599999999999</v>
      </c>
      <c r="M79" s="4"/>
      <c r="N79" s="4"/>
      <c r="O79" s="4"/>
      <c r="P79" s="4"/>
      <c r="Q79" s="4">
        <v>58897.599999999999</v>
      </c>
      <c r="R79" s="4">
        <f t="shared" si="4"/>
        <v>56989.3</v>
      </c>
      <c r="S79" s="4"/>
      <c r="T79" s="4"/>
      <c r="U79" s="16"/>
      <c r="V79" s="21"/>
      <c r="W79" s="4">
        <v>56989.3</v>
      </c>
      <c r="X79" s="4">
        <f t="shared" si="5"/>
        <v>1908.2999999999956</v>
      </c>
      <c r="Y79" s="4"/>
      <c r="Z79" s="4"/>
      <c r="AA79" s="4"/>
      <c r="AB79" s="21"/>
      <c r="AC79" s="4">
        <f>Q79-W79</f>
        <v>1908.2999999999956</v>
      </c>
      <c r="AD79" s="10">
        <v>2025</v>
      </c>
    </row>
    <row r="80" spans="1:30" ht="33" customHeight="1" x14ac:dyDescent="0.25">
      <c r="A80" s="3">
        <v>75</v>
      </c>
      <c r="B80" s="33"/>
      <c r="C80" s="3" t="s">
        <v>120</v>
      </c>
      <c r="D80" s="3" t="s">
        <v>127</v>
      </c>
      <c r="E80" s="3">
        <v>54</v>
      </c>
      <c r="F80" s="3" t="s">
        <v>4</v>
      </c>
      <c r="G80" s="3">
        <v>19468</v>
      </c>
      <c r="H80" s="3">
        <v>587.1</v>
      </c>
      <c r="I80" s="3">
        <v>340</v>
      </c>
      <c r="J80" s="3" t="s">
        <v>138</v>
      </c>
      <c r="K80" s="13"/>
      <c r="L80" s="4">
        <f t="shared" si="6"/>
        <v>17203.2</v>
      </c>
      <c r="M80" s="4">
        <v>17203.2</v>
      </c>
      <c r="N80" s="4"/>
      <c r="O80" s="4"/>
      <c r="P80" s="4"/>
      <c r="Q80" s="4"/>
      <c r="R80" s="4">
        <f t="shared" si="4"/>
        <v>16645.816320000002</v>
      </c>
      <c r="S80" s="4">
        <v>16645.816320000002</v>
      </c>
      <c r="T80" s="4"/>
      <c r="U80" s="16"/>
      <c r="V80" s="21"/>
      <c r="W80" s="4"/>
      <c r="X80" s="4">
        <f t="shared" si="5"/>
        <v>557.38368000000014</v>
      </c>
      <c r="Y80" s="4">
        <v>557.38368000000014</v>
      </c>
      <c r="Z80" s="4"/>
      <c r="AA80" s="4"/>
      <c r="AB80" s="21"/>
      <c r="AC80" s="4"/>
      <c r="AD80" s="10">
        <v>2021</v>
      </c>
    </row>
    <row r="81" spans="1:30" ht="35.25" customHeight="1" x14ac:dyDescent="0.25">
      <c r="A81" s="3">
        <v>76</v>
      </c>
      <c r="B81" s="33"/>
      <c r="C81" s="3" t="s">
        <v>128</v>
      </c>
      <c r="D81" s="3" t="s">
        <v>129</v>
      </c>
      <c r="E81" s="3">
        <v>42</v>
      </c>
      <c r="F81" s="3" t="s">
        <v>4</v>
      </c>
      <c r="G81" s="3">
        <v>38713</v>
      </c>
      <c r="H81" s="3">
        <v>3105.9</v>
      </c>
      <c r="I81" s="3">
        <v>700</v>
      </c>
      <c r="J81" s="3" t="s">
        <v>138</v>
      </c>
      <c r="K81" s="3"/>
      <c r="L81" s="4">
        <f t="shared" si="6"/>
        <v>62899.199999999997</v>
      </c>
      <c r="M81" s="4"/>
      <c r="N81" s="4">
        <v>62899.199999999997</v>
      </c>
      <c r="O81" s="4"/>
      <c r="P81" s="4"/>
      <c r="Q81" s="4"/>
      <c r="R81" s="4">
        <f t="shared" si="4"/>
        <v>60861.265920000005</v>
      </c>
      <c r="S81" s="4"/>
      <c r="T81" s="4">
        <v>60861.265920000005</v>
      </c>
      <c r="U81" s="16"/>
      <c r="V81" s="21"/>
      <c r="W81" s="4"/>
      <c r="X81" s="4">
        <f t="shared" si="5"/>
        <v>2037.93408</v>
      </c>
      <c r="Y81" s="4"/>
      <c r="Z81" s="4">
        <v>2037.93408</v>
      </c>
      <c r="AA81" s="4"/>
      <c r="AB81" s="21"/>
      <c r="AC81" s="4"/>
      <c r="AD81" s="10">
        <v>2022</v>
      </c>
    </row>
    <row r="82" spans="1:30" ht="90" customHeight="1" x14ac:dyDescent="0.25">
      <c r="A82" s="3">
        <v>77</v>
      </c>
      <c r="B82" s="33"/>
      <c r="C82" s="3" t="s">
        <v>130</v>
      </c>
      <c r="D82" s="3" t="s">
        <v>131</v>
      </c>
      <c r="E82" s="3">
        <v>45</v>
      </c>
      <c r="F82" s="3" t="s">
        <v>132</v>
      </c>
      <c r="G82" s="3">
        <v>34893</v>
      </c>
      <c r="H82" s="3">
        <v>613</v>
      </c>
      <c r="I82" s="3">
        <v>480</v>
      </c>
      <c r="J82" s="3" t="s">
        <v>138</v>
      </c>
      <c r="K82" s="3" t="s">
        <v>136</v>
      </c>
      <c r="L82" s="4">
        <f t="shared" si="6"/>
        <v>1522.7</v>
      </c>
      <c r="M82" s="4">
        <v>1522.7</v>
      </c>
      <c r="N82" s="14"/>
      <c r="O82" s="4"/>
      <c r="P82" s="4"/>
      <c r="Q82" s="4"/>
      <c r="R82" s="4">
        <f t="shared" si="4"/>
        <v>1473.3451680000001</v>
      </c>
      <c r="S82" s="4">
        <v>1473.3451680000001</v>
      </c>
      <c r="T82" s="4"/>
      <c r="U82" s="16"/>
      <c r="V82" s="21"/>
      <c r="W82" s="4"/>
      <c r="X82" s="4">
        <f t="shared" si="5"/>
        <v>49.334832000000006</v>
      </c>
      <c r="Y82" s="4">
        <v>49.334832000000006</v>
      </c>
      <c r="Z82" s="4"/>
      <c r="AA82" s="4"/>
      <c r="AB82" s="21"/>
      <c r="AC82" s="4"/>
      <c r="AD82" s="10">
        <v>2021</v>
      </c>
    </row>
    <row r="83" spans="1:30" ht="30" x14ac:dyDescent="0.25">
      <c r="A83" s="3">
        <v>78</v>
      </c>
      <c r="B83" s="34"/>
      <c r="C83" s="3" t="s">
        <v>133</v>
      </c>
      <c r="D83" s="3" t="s">
        <v>134</v>
      </c>
      <c r="E83" s="3">
        <v>79</v>
      </c>
      <c r="F83" s="3" t="s">
        <v>4</v>
      </c>
      <c r="G83" s="3">
        <v>10226</v>
      </c>
      <c r="H83" s="3">
        <v>962.2</v>
      </c>
      <c r="I83" s="3">
        <v>200</v>
      </c>
      <c r="J83" s="3" t="s">
        <v>138</v>
      </c>
      <c r="K83" s="12"/>
      <c r="L83" s="4">
        <f t="shared" si="6"/>
        <v>42672.5</v>
      </c>
      <c r="M83" s="4">
        <v>20136.400000000001</v>
      </c>
      <c r="N83" s="4">
        <v>22536.1</v>
      </c>
      <c r="O83" s="4"/>
      <c r="P83" s="4"/>
      <c r="Q83" s="4"/>
      <c r="R83" s="4">
        <f t="shared" si="4"/>
        <v>41289.911</v>
      </c>
      <c r="S83" s="4">
        <v>19483.980640000002</v>
      </c>
      <c r="T83" s="4">
        <v>21805.930359999998</v>
      </c>
      <c r="U83" s="16"/>
      <c r="V83" s="21"/>
      <c r="W83" s="4"/>
      <c r="X83" s="4">
        <f t="shared" si="5"/>
        <v>1382.5890000000002</v>
      </c>
      <c r="Y83" s="4">
        <v>652.4193600000001</v>
      </c>
      <c r="Z83" s="4">
        <v>730.16964000000007</v>
      </c>
      <c r="AA83" s="4"/>
      <c r="AB83" s="21"/>
      <c r="AC83" s="4"/>
      <c r="AD83" s="10">
        <v>2022</v>
      </c>
    </row>
    <row r="84" spans="1:30" x14ac:dyDescent="0.25">
      <c r="A84" s="2"/>
      <c r="B84" s="2" t="s">
        <v>135</v>
      </c>
      <c r="C84" s="3"/>
      <c r="D84" s="2"/>
      <c r="E84" s="3"/>
      <c r="F84" s="2"/>
      <c r="G84" s="2"/>
      <c r="H84" s="15">
        <f>SUM(H6:H83)</f>
        <v>93137.3</v>
      </c>
      <c r="I84" s="2"/>
      <c r="J84" s="3"/>
      <c r="K84" s="3"/>
      <c r="L84" s="55">
        <f>SUM(L6:L83)</f>
        <v>2012452.9200000004</v>
      </c>
      <c r="M84" s="4">
        <f t="shared" ref="M84:AC84" si="7">SUM(M6:M83)</f>
        <v>284841.9200000001</v>
      </c>
      <c r="N84" s="4">
        <f t="shared" si="7"/>
        <v>597448.19999999995</v>
      </c>
      <c r="O84" s="57">
        <f t="shared" si="7"/>
        <v>463076.60000000003</v>
      </c>
      <c r="P84" s="4">
        <f t="shared" si="7"/>
        <v>257859.5</v>
      </c>
      <c r="Q84" s="4">
        <f t="shared" si="7"/>
        <v>409226.69999999995</v>
      </c>
      <c r="R84" s="4">
        <f t="shared" si="7"/>
        <v>1947249.9807599999</v>
      </c>
      <c r="S84" s="4">
        <f t="shared" si="7"/>
        <v>275613.12244000001</v>
      </c>
      <c r="T84" s="4">
        <f t="shared" si="7"/>
        <v>578091.07831999997</v>
      </c>
      <c r="U84" s="4">
        <f t="shared" si="7"/>
        <v>448073.18000000005</v>
      </c>
      <c r="V84" s="21">
        <f>SUM(V6:V83)</f>
        <v>249504.8</v>
      </c>
      <c r="W84" s="4">
        <f>SUM(W6:W83)</f>
        <v>395967.79999999993</v>
      </c>
      <c r="X84" s="4">
        <f t="shared" si="7"/>
        <v>65202.919239999996</v>
      </c>
      <c r="Y84" s="4">
        <f t="shared" si="7"/>
        <v>9228.7775600000023</v>
      </c>
      <c r="Z84" s="4">
        <f t="shared" si="7"/>
        <v>19357.12168</v>
      </c>
      <c r="AA84" s="4">
        <f t="shared" si="7"/>
        <v>15003.420000000004</v>
      </c>
      <c r="AB84" s="21">
        <f t="shared" si="7"/>
        <v>8354.6999999999989</v>
      </c>
      <c r="AC84" s="4">
        <f t="shared" si="7"/>
        <v>13258.899999999996</v>
      </c>
      <c r="AD84" s="17"/>
    </row>
    <row r="87" spans="1:30" x14ac:dyDescent="0.25">
      <c r="Q87" s="18"/>
    </row>
    <row r="88" spans="1:30" x14ac:dyDescent="0.25">
      <c r="X88" s="23"/>
    </row>
    <row r="89" spans="1:30" x14ac:dyDescent="0.25">
      <c r="X89" s="22"/>
    </row>
    <row r="90" spans="1:30" x14ac:dyDescent="0.25">
      <c r="W90" s="19"/>
      <c r="X90" s="22"/>
    </row>
    <row r="91" spans="1:30" x14ac:dyDescent="0.25">
      <c r="W91" s="19"/>
    </row>
  </sheetData>
  <mergeCells count="37">
    <mergeCell ref="B19:B21"/>
    <mergeCell ref="B22:B25"/>
    <mergeCell ref="R3:R4"/>
    <mergeCell ref="S3:W3"/>
    <mergeCell ref="Y3:AC3"/>
    <mergeCell ref="AD3:AD4"/>
    <mergeCell ref="A3:A4"/>
    <mergeCell ref="B3:B4"/>
    <mergeCell ref="D3:D4"/>
    <mergeCell ref="E3:E4"/>
    <mergeCell ref="C3:C4"/>
    <mergeCell ref="G3:G4"/>
    <mergeCell ref="H3:H4"/>
    <mergeCell ref="I3:I4"/>
    <mergeCell ref="J3:J4"/>
    <mergeCell ref="K3:K4"/>
    <mergeCell ref="L3:L4"/>
    <mergeCell ref="M3:Q3"/>
    <mergeCell ref="B2:M2"/>
    <mergeCell ref="F3:F4"/>
    <mergeCell ref="N1:P1"/>
    <mergeCell ref="B12:B14"/>
    <mergeCell ref="B17:B18"/>
    <mergeCell ref="B26:B29"/>
    <mergeCell ref="B30:B31"/>
    <mergeCell ref="B32:B33"/>
    <mergeCell ref="B35:B39"/>
    <mergeCell ref="B40:B42"/>
    <mergeCell ref="B61:B66"/>
    <mergeCell ref="B67:B68"/>
    <mergeCell ref="B70:B76"/>
    <mergeCell ref="B77:B83"/>
    <mergeCell ref="B43:B46"/>
    <mergeCell ref="B47:B48"/>
    <mergeCell ref="B49:B51"/>
    <mergeCell ref="B52:B53"/>
    <mergeCell ref="B54:B59"/>
  </mergeCells>
  <pageMargins left="0.7" right="0.7" top="0.75" bottom="0.75" header="0.3" footer="0.3"/>
  <pageSetup paperSize="9" scale="24" fitToHeight="0" orientation="landscape" r:id="rId1"/>
  <rowBreaks count="1" manualBreakCount="1">
    <brk id="47" max="29"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Лист1</vt:lpstr>
      <vt:lpstr>Лист1!Область_печати</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2023-12-28T07:36:24Z</dcterms:modified>
</cp:coreProperties>
</file>